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chikuma-int.nagano.jp\userdata\redirect\1188\Desktop\"/>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<sst xmlns="http://schemas.openxmlformats.org/spreadsheetml/2006/main" count="1115" uniqueCount="567">
  <si>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</si>
  <si>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</si>
  <si>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</si>
  <si>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</si>
  <si>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</si>
  <si>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</si>
  <si>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</si>
  <si>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</si>
  <si>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</si>
  <si>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</si>
  <si>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</si>
  <si>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</si>
  <si>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</si>
  <si>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</si>
  <si>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</si>
  <si>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</si>
  <si>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</si>
  <si>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</si>
  <si>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</si>
  <si>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</si>
  <si>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</si>
  <si>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</si>
  <si>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</si>
  <si>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</si>
  <si>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</si>
  <si>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</si>
  <si>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</si>
  <si>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</si>
  <si>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</si>
  <si>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</si>
  <si>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</si>
  <si>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</si>
  <si>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</si>
  <si>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</si>
  <si>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</si>
  <si>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</si>
  <si>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</si>
  <si>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</si>
  <si>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</si>
  <si>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</si>
  <si>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</si>
  <si>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</si>
  <si>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</si>
  <si>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</si>
  <si>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</si>
  <si>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</si>
  <si>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</si>
  <si>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</si>
  <si>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</si>
  <si>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</si>
  <si>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</si>
  <si>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</si>
  <si>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</si>
  <si>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</si>
  <si>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</si>
  <si>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</si>
  <si>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</si>
  <si>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</si>
  <si>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</si>
  <si>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</si>
  <si>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</si>
  <si>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</si>
  <si>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</si>
  <si>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</si>
  <si>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</si>
  <si>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</si>
  <si>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</si>
  <si>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</si>
  <si>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</si>
  <si>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</si>
  <si>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</si>
  <si>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</si>
  <si>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</si>
  <si>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</si>
  <si>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</si>
  <si>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</si>
  <si>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</si>
  <si>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</si>
  <si>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</si>
  <si>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</si>
  <si>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</si>
  <si>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</si>
  <si>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</si>
  <si>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</si>
  <si>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</si>
  <si>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</si>
  <si>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</si>
  <si>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</si>
  <si>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</si>
  <si>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</si>
  <si>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</si>
  <si>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</si>
  <si>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</si>
  <si>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</si>
  <si>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</si>
  <si>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</si>
  <si>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</si>
  <si>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</si>
  <si>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</si>
  <si>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</si>
  <si>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</si>
  <si>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</si>
  <si>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</si>
  <si>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</si>
  <si>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</si>
  <si>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</si>
  <si>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</si>
  <si>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</si>
  <si>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</si>
  <si>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</si>
  <si>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</si>
  <si>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</si>
  <si>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</si>
  <si>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</si>
  <si>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</si>
  <si>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</si>
  <si>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</si>
  <si>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</si>
  <si>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</si>
  <si>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</si>
  <si>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</si>
  <si>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</si>
  <si>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</si>
  <si>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</si>
  <si>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</si>
  <si>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</si>
  <si>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</si>
  <si>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</si>
  <si>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</si>
  <si>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</si>
  <si>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</si>
  <si>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</si>
  <si>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</si>
  <si>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</si>
  <si>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</si>
  <si>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</si>
  <si>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</si>
  <si>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</si>
  <si>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</si>
  <si>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</si>
  <si>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</si>
  <si>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</si>
  <si>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</si>
  <si>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</si>
  <si>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</si>
  <si>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</si>
  <si>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</si>
  <si>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</si>
  <si>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</si>
  <si>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</si>
  <si>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</si>
  <si>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</si>
  <si>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</si>
  <si>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</si>
  <si>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</si>
  <si>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</si>
  <si>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</si>
  <si>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</si>
  <si>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</si>
  <si>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</si>
  <si>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</si>
  <si>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</si>
  <si>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</si>
  <si>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</si>
  <si>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</si>
  <si>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</si>
  <si>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</si>
  <si>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</si>
  <si>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</si>
  <si>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</si>
  <si>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</si>
  <si>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</si>
  <si>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</si>
  <si>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</si>
  <si>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</si>
  <si>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</si>
  <si>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</si>
  <si>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</si>
  <si>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</si>
  <si>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</si>
  <si>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</si>
  <si>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</si>
  <si>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</si>
  <si>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</si>
  <si>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</si>
  <si>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</si>
  <si>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</si>
  <si>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</si>
  <si>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</si>
  <si>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</si>
  <si>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</si>
  <si>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</si>
  <si>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</si>
  <si>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</si>
  <si>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</si>
  <si>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</si>
  <si>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</si>
  <si>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</si>
  <si>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</si>
  <si>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</si>
  <si>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</si>
  <si>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</si>
  <si>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</si>
  <si>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長野県千曲市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</si>
  <si>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</si>
  <si>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</si>
  <si>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</si>
  <si>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</si>
  <si>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</si>
  <si>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</si>
  <si>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</si>
  <si>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</si>
  <si>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</si>
  <si>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</si>
  <si>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</si>
  <si>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</si>
  <si>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</si>
  <si>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</si>
  <si>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</si>
  <si>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</si>
  <si>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</si>
  <si>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</si>
  <si>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</si>
  <si>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</si>
  <si>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</si>
  <si>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</si>
  <si>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</si>
  <si>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</si>
  <si>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</si>
  <si>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</si>
  <si>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</si>
  <si>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</si>
  <si>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</si>
  <si>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</si>
  <si>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</si>
  <si>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</si>
  <si>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</si>
  <si>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</si>
  <si>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</si>
  <si>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</si>
  <si>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</si>
  <si>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</si>
  <si>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</si>
  <si>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</si>
  <si>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</si>
  <si>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</si>
  <si>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</si>
  <si>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</si>
  <si>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</si>
  <si>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</si>
  <si>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</si>
  <si>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</si>
  <si>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</si>
  <si>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</si>
  <si>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</si>
  <si>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</si>
  <si>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</si>
  <si>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</si>
  <si>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</si>
  <si>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</si>
  <si>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</si>
  <si>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</si>
  <si>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</si>
  <si>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</si>
  <si>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</si>
  <si>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</si>
  <si>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</si>
  <si>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</si>
  <si>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</si>
  <si>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</si>
  <si>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</si>
  <si>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</si>
  <si>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</si>
  <si>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</si>
  <si>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</si>
  <si>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</si>
  <si>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</si>
  <si>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</si>
  <si>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</si>
  <si>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</si>
  <si>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</si>
  <si>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</si>
  <si>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</si>
  <si>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</si>
  <si>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</si>
  <si>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</si>
  <si>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</si>
  <si>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</si>
  <si>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</si>
  <si>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</si>
  <si>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</si>
  <si>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</si>
  <si>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</si>
  <si>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</si>
  <si>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</si>
  <si>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</si>
  <si>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</si>
  <si>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</si>
  <si>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</si>
  <si>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</si>
  <si>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</si>
  <si>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</si>
  <si>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</si>
  <si>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</si>
  <si>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</si>
  <si>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</si>
  <si>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</si>
  <si>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</si>
  <si>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</si>
  <si>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</si>
  <si>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</si>
  <si>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</si>
  <si>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</si>
  <si>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</si>
  <si>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</si>
  <si>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</si>
  <si>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</si>
  <si>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</si>
  <si>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</si>
  <si>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</si>
  <si>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</si>
  <si>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</si>
  <si>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</si>
  <si>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</si>
  <si>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</si>
  <si>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</si>
  <si>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</si>
  <si>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</si>
  <si>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</si>
  <si>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</si>
  <si>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</si>
  <si>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</si>
  <si>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</si>
  <si>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</si>
  <si>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</si>
  <si>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</si>
  <si>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</si>
  <si>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</si>
  <si>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</si>
  <si>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</si>
  <si>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</si>
  <si>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</si>
  <si>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</si>
  <si>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</si>
  <si>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</si>
  <si>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</si>
  <si>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</si>
  <si>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</si>
  <si>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</si>
  <si>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</si>
  <si>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</si>
  <si>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</si>
  <si>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</si>
  <si>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</si>
  <si>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長野県千曲市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</si>
  <si>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</si>
  <si>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</si>
  <si>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</si>
  <si>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</si>
  <si>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</si>
  <si>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</si>
  <si>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</si>
  <si>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</si>
  <si>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</si>
  <si>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</si>
  <si>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</si>
  <si>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</si>
  <si>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</si>
  <si>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</si>
  <si>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</si>
  <si>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</si>
  <si>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</si>
  <si>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</si>
  <si>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</si>
  <si>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</si>
  <si>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</si>
  <si>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</si>
  <si>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</si>
  <si>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</si>
  <si>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</si>
  <si>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</si>
  <si>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</si>
  <si>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</si>
  <si>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</si>
  <si>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</si>
  <si>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</si>
  <si>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</si>
  <si>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</si>
  <si>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</si>
  <si>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</si>
  <si>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</si>
  <si>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</si>
  <si>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</si>
  <si>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</si>
  <si>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</si>
  <si>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</si>
  <si>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</si>
  <si>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</si>
  <si>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</si>
  <si>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</si>
  <si>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</si>
  <si>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</si>
  <si>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</si>
  <si>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</si>
  <si>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</si>
  <si>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</si>
  <si>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</si>
  <si>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</si>
  <si>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</si>
  <si>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</si>
  <si>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</si>
  <si>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</si>
  <si>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</si>
  <si>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</si>
  <si>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</si>
  <si>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</si>
  <si>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</si>
  <si>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</si>
  <si>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</si>
  <si>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</si>
  <si>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</si>
  <si>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</si>
  <si>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</si>
  <si>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</si>
  <si>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</si>
  <si>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</si>
  <si>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</si>
  <si>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</si>
  <si>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</si>
  <si>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</si>
  <si>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</si>
  <si>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</si>
  <si>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</si>
  <si>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</si>
  <si>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</si>
  <si>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</si>
  <si>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</si>
  <si>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</si>
  <si>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</si>
  <si>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</si>
  <si>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</si>
  <si>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</si>
  <si>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</si>
  <si>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</si>
  <si>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</si>
  <si>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</si>
  <si>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</si>
  <si>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</si>
  <si>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</si>
  <si>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</si>
  <si>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</si>
  <si>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</si>
  <si>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</si>
  <si>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</si>
  <si>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</si>
  <si>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</si>
  <si>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</si>
  <si>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</si>
  <si>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</si>
  <si>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</si>
  <si>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</si>
  <si>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</si>
  <si>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</si>
  <si>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</si>
  <si>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</si>
  <si>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</si>
  <si>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</si>
  <si>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</si>
  <si>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</si>
  <si>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</si>
  <si>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</si>
  <si>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</si>
  <si>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</si>
  <si>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</si>
  <si>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</si>
  <si>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</si>
  <si>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</si>
  <si>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</si>
  <si>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</si>
  <si>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</si>
  <si>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</si>
  <si>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</si>
  <si>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</si>
  <si>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</si>
  <si>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</si>
  <si>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</si>
  <si>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</si>
  <si>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</si>
  <si>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</si>
  <si>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</si>
  <si>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</si>
  <si>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</si>
  <si>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</si>
  <si>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</si>
  <si>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</si>
  <si>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</si>
  <si>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</si>
  <si>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</si>
  <si>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</si>
  <si>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</si>
  <si>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</si>
  <si>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</si>
  <si>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</si>
  <si>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</si>
  <si>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</si>
  <si>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</si>
  <si>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</si>
  <si>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</si>
  <si>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</si>
  <si>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</si>
  <si>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</si>
  <si>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</si>
  <si>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</si>
  <si>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</si>
  <si>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</si>
  <si>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</si>
  <si>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</si>
  <si>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</si>
  <si>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</si>
  <si>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</si>
  <si>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</si>
  <si>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</si>
  <si>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</si>
  <si>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</si>
  <si>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</si>
  <si>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</si>
  <si>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</si>
  <si>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</si>
  <si>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</si>
  <si>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0.86</t>
  </si>
  <si>
    <t>▲ 3.27</t>
  </si>
  <si>
    <t>▲ 5.54</t>
  </si>
  <si>
    <t>下水道事業会計</t>
  </si>
  <si>
    <t>一般会計</t>
  </si>
  <si>
    <t>水道事業会計</t>
  </si>
  <si>
    <t>国民健康保険特別会計</t>
  </si>
  <si>
    <t>後期高齢者医療特別会計</t>
  </si>
  <si>
    <t>介護保険特別会計</t>
  </si>
  <si>
    <t>その他会計（赤字）</t>
  </si>
  <si>
    <t>その他会計（黒字）</t>
  </si>
  <si>
    <t>R01</t>
    <phoneticPr fontId="5"/>
  </si>
  <si>
    <t>R02</t>
    <phoneticPr fontId="5"/>
  </si>
  <si>
    <t>R03</t>
    <phoneticPr fontId="5"/>
  </si>
  <si>
    <t>R04</t>
    <phoneticPr fontId="5"/>
  </si>
  <si>
    <t>R05</t>
    <phoneticPr fontId="5"/>
  </si>
  <si>
    <t>-</t>
    <phoneticPr fontId="2"/>
  </si>
  <si>
    <t>長野広域連合（一般会計）</t>
    <phoneticPr fontId="2"/>
  </si>
  <si>
    <t>長野広域連合（老人福祉施設等運営事業特別会計）</t>
    <phoneticPr fontId="2"/>
  </si>
  <si>
    <t>長野広域連合（長野地域ふるさと事業特別会計)</t>
    <phoneticPr fontId="2"/>
  </si>
  <si>
    <t>長野広域連合（ごみ処理施設事業特別会計）</t>
    <phoneticPr fontId="2"/>
  </si>
  <si>
    <t>千曲坂城消防組合（一般会計）</t>
    <phoneticPr fontId="2"/>
  </si>
  <si>
    <t>葛尾組合（一般会計）</t>
    <phoneticPr fontId="2"/>
  </si>
  <si>
    <t>葛尾組合（霊園特別会計）</t>
    <phoneticPr fontId="2"/>
  </si>
  <si>
    <t>千曲衛生施設組合（一般会計）</t>
    <phoneticPr fontId="2"/>
  </si>
  <si>
    <t>六ケ郷用水組合（一般会計）</t>
    <phoneticPr fontId="2"/>
  </si>
  <si>
    <t>長野県後期高齢者医療広域連合（一般会計）</t>
    <phoneticPr fontId="2"/>
  </si>
  <si>
    <t>長野県後期高齢者医療広域連合（後期高齢者医療特別会計）</t>
    <phoneticPr fontId="2"/>
  </si>
  <si>
    <t>長野県市町村自治振興組合（一般会計）</t>
    <phoneticPr fontId="2"/>
  </si>
  <si>
    <t>長野県民交通災害共済組合（一般会計）</t>
    <phoneticPr fontId="2"/>
  </si>
  <si>
    <t>長野県地方税滞納整理機構（一般会計）</t>
    <phoneticPr fontId="2"/>
  </si>
  <si>
    <t>千曲土地開発公社</t>
    <phoneticPr fontId="2"/>
  </si>
  <si>
    <t>信州千曲観光局</t>
    <phoneticPr fontId="2"/>
  </si>
  <si>
    <t>魅力あるまちづくり基金</t>
    <phoneticPr fontId="5"/>
  </si>
  <si>
    <t>公共施設等総合管理基金</t>
    <phoneticPr fontId="2"/>
  </si>
  <si>
    <t>スポーツ振興基金</t>
    <phoneticPr fontId="2"/>
  </si>
  <si>
    <t>文教施設整備基金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</si>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</sst>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6EE2-440F-A08A-D43B0F25AB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126161</c:v>
                </c:pt>
                <c:pt idx="1">
                  <c:v>29273</c:v>
                </c:pt>
                <c:pt idx="2">
                  <c:v>35208</c:v>
                </c:pt>
                <c:pt idx="3">
                  <c:v>33382</c:v>
                </c:pt>
                <c:pt idx="4">
                  <c:v>54529</c:v>
                </c:pt>
              </c:numCache>
            </c:numRef>
          </c:val>
          <c:smooth val="0"/>
          <c:extLst>
            <c:ext xmlns:c16="http://schemas.microsoft.com/office/drawing/2014/chart" uri="{C3380CC4-5D6E-409C-BE32-E72D297353CC}">
              <c16:uniqueId val="{00000001-6EE2-440F-A08A-D43B0F25AB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3.04</c:v>
                </c:pt>
                <c:pt idx="1">
                  <c:v>8.2899999999999991</c:v>
                </c:pt>
                <c:pt idx="2">
                  <c:v>4.6900000000000004</c:v>
                </c:pt>
                <c:pt idx="3">
                  <c:v>6.67</c:v>
                </c:pt>
                <c:pt idx="4">
                  <c:v>5.0199999999999996</c:v>
                </c:pt>
              </c:numCache>
            </c:numRef>
          </c:val>
          <c:extLst>
            <c:ext xmlns:c16="http://schemas.microsoft.com/office/drawing/2014/chart" uri="{C3380CC4-5D6E-409C-BE32-E72D297353CC}">
              <c16:uniqueId val="{00000000-6AE0-4E32-8402-6D2E59CC9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24.06</c:v>
                </c:pt>
                <c:pt idx="1">
                  <c:v>22.82</c:v>
                </c:pt>
                <c:pt idx="2">
                  <c:v>26.15</c:v>
                </c:pt>
                <c:pt idx="3">
                  <c:v>29.1</c:v>
                </c:pt>
                <c:pt idx="4">
                  <c:v>27.35</c:v>
                </c:pt>
              </c:numCache>
            </c:numRef>
          </c:val>
          <c:extLst>
            <c:ext xmlns:c16="http://schemas.microsoft.com/office/drawing/2014/chart" uri="{C3380CC4-5D6E-409C-BE32-E72D297353CC}">
              <c16:uniqueId val="{00000001-6AE0-4E32-8402-6D2E59CC9C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-0.86</c:v>
                </c:pt>
                <c:pt idx="1">
                  <c:v>3.11</c:v>
                </c:pt>
                <c:pt idx="2">
                  <c:v>-3.27</c:v>
                </c:pt>
                <c:pt idx="3">
                  <c:v>1.57</c:v>
                </c:pt>
                <c:pt idx="4">
                  <c:v>-5.54</c:v>
                </c:pt>
              </c:numCache>
            </c:numRef>
          </c:val>
          <c:smooth val="0"/>
          <c:extLst>
            <c:ext xmlns:c16="http://schemas.microsoft.com/office/drawing/2014/chart" uri="{C3380CC4-5D6E-409C-BE32-E72D297353CC}">
              <c16:uniqueId val="{00000002-6AE0-4E32-8402-6D2E59CC9C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0.09</c:v>
                </c:pt>
                <c:pt idx="4">
                  <c:v>#N/A</c:v>
                </c:pt>
                <c:pt idx="5">
                  <c:v>0</c:v>
                </c:pt>
                <c:pt idx="6">
                  <c:v>0</c:v>
                </c:pt>
                <c:pt idx="7">
                  <c:v>0</c:v>
                </c:pt>
                <c:pt idx="8">
                  <c:v>0</c:v>
                </c:pt>
                <c:pt idx="9">
                  <c:v>0</c:v>
                </c:pt>
              </c:numCache>
            </c:numRef>
          </c:val>
          <c:extLst>
            <c:ext xmlns:c16="http://schemas.microsoft.com/office/drawing/2014/chart" uri="{C3380CC4-5D6E-409C-BE32-E72D297353CC}">
              <c16:uniqueId val="{00000000-6E2F-4304-B305-1917BC2CB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2F-4304-B305-1917BC2CBE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2F-4304-B305-1917BC2CBE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2F-4304-B305-1917BC2CBE9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0.94</c:v>
                </c:pt>
                <c:pt idx="2">
                  <c:v>#N/A</c:v>
                </c:pt>
                <c:pt idx="3">
                  <c:v>1.1000000000000001</c:v>
                </c:pt>
                <c:pt idx="4">
                  <c:v>#N/A</c:v>
                </c:pt>
                <c:pt idx="5">
                  <c:v>1.01</c:v>
                </c:pt>
                <c:pt idx="6">
                  <c:v>#N/A</c:v>
                </c:pt>
                <c:pt idx="7">
                  <c:v>1.05</c:v>
                </c:pt>
                <c:pt idx="8">
                  <c:v>#N/A</c:v>
                </c:pt>
                <c:pt idx="9">
                  <c:v>0</c:v>
                </c:pt>
              </c:numCache>
            </c:numRef>
          </c:val>
          <c:extLst>
            <c:ext xmlns:c16="http://schemas.microsoft.com/office/drawing/2014/chart" uri="{C3380CC4-5D6E-409C-BE32-E72D297353CC}">
              <c16:uniqueId val="{00000004-6E2F-4304-B305-1917BC2CBE9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0.1</c:v>
                </c:pt>
                <c:pt idx="4">
                  <c:v>#N/A</c:v>
                </c:pt>
                <c:pt idx="5">
                  <c:v>0.09</c:v>
                </c:pt>
                <c:pt idx="6">
                  <c:v>#N/A</c:v>
                </c:pt>
                <c:pt idx="7">
                  <c:v>0.11</c:v>
                </c:pt>
                <c:pt idx="8">
                  <c:v>#N/A</c:v>
                </c:pt>
                <c:pt idx="9">
                  <c:v>0.12</c:v>
                </c:pt>
              </c:numCache>
            </c:numRef>
          </c:val>
          <c:extLst>
            <c:ext xmlns:c16="http://schemas.microsoft.com/office/drawing/2014/chart" uri="{C3380CC4-5D6E-409C-BE32-E72D297353CC}">
              <c16:uniqueId val="{00000005-6E2F-4304-B305-1917BC2CBE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1.1499999999999999</c:v>
                </c:pt>
                <c:pt idx="4">
                  <c:v>#N/A</c:v>
                </c:pt>
                <c:pt idx="5">
                  <c:v>1.2</c:v>
                </c:pt>
                <c:pt idx="6">
                  <c:v>#N/A</c:v>
                </c:pt>
                <c:pt idx="7">
                  <c:v>0.3</c:v>
                </c:pt>
                <c:pt idx="8">
                  <c:v>#N/A</c:v>
                </c:pt>
                <c:pt idx="9">
                  <c:v>0.13</c:v>
                </c:pt>
              </c:numCache>
            </c:numRef>
          </c:val>
          <c:extLst>
            <c:ext xmlns:c16="http://schemas.microsoft.com/office/drawing/2014/chart" uri="{C3380CC4-5D6E-409C-BE32-E72D297353CC}">
              <c16:uniqueId val="{00000006-6E2F-4304-B305-1917BC2CBE9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1.0900000000000001</c:v>
                </c:pt>
                <c:pt idx="4">
                  <c:v>#N/A</c:v>
                </c:pt>
                <c:pt idx="5">
                  <c:v>1.08</c:v>
                </c:pt>
                <c:pt idx="6">
                  <c:v>#N/A</c:v>
                </c:pt>
                <c:pt idx="7">
                  <c:v>1.0900000000000001</c:v>
                </c:pt>
                <c:pt idx="8">
                  <c:v>#N/A</c:v>
                </c:pt>
                <c:pt idx="9">
                  <c:v>1.24</c:v>
                </c:pt>
              </c:numCache>
            </c:numRef>
          </c:val>
          <c:extLst>
            <c:ext xmlns:c16="http://schemas.microsoft.com/office/drawing/2014/chart" uri="{C3380CC4-5D6E-409C-BE32-E72D297353CC}">
              <c16:uniqueId val="{00000007-6E2F-4304-B305-1917BC2CBE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2.95</c:v>
                </c:pt>
                <c:pt idx="2">
                  <c:v>#N/A</c:v>
                </c:pt>
                <c:pt idx="3">
                  <c:v>8.19</c:v>
                </c:pt>
                <c:pt idx="4">
                  <c:v>#N/A</c:v>
                </c:pt>
                <c:pt idx="5">
                  <c:v>4.6900000000000004</c:v>
                </c:pt>
                <c:pt idx="6">
                  <c:v>#N/A</c:v>
                </c:pt>
                <c:pt idx="7">
                  <c:v>6.67</c:v>
                </c:pt>
                <c:pt idx="8">
                  <c:v>#N/A</c:v>
                </c:pt>
                <c:pt idx="9">
                  <c:v>5.01</c:v>
                </c:pt>
              </c:numCache>
            </c:numRef>
          </c:val>
          <c:extLst>
            <c:ext xmlns:c16="http://schemas.microsoft.com/office/drawing/2014/chart" uri="{C3380CC4-5D6E-409C-BE32-E72D297353CC}">
              <c16:uniqueId val="{00000008-6E2F-4304-B305-1917BC2CBE9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12.86</c:v>
                </c:pt>
                <c:pt idx="2">
                  <c:v>#N/A</c:v>
                </c:pt>
                <c:pt idx="3">
                  <c:v>12.58</c:v>
                </c:pt>
                <c:pt idx="4">
                  <c:v>#N/A</c:v>
                </c:pt>
                <c:pt idx="5">
                  <c:v>12.84</c:v>
                </c:pt>
                <c:pt idx="6">
                  <c:v>#N/A</c:v>
                </c:pt>
                <c:pt idx="7">
                  <c:v>12.21</c:v>
                </c:pt>
                <c:pt idx="8">
                  <c:v>#N/A</c:v>
                </c:pt>
                <c:pt idx="9">
                  <c:v>10.79</c:v>
                </c:pt>
              </c:numCache>
            </c:numRef>
          </c:val>
          <c:extLst>
            <c:ext xmlns:c16="http://schemas.microsoft.com/office/drawing/2014/chart" uri="{C3380CC4-5D6E-409C-BE32-E72D297353CC}">
              <c16:uniqueId val="{00000009-6E2F-4304-B305-1917BC2CB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3638</c:v>
                </c:pt>
                <c:pt idx="5">
                  <c:v>3480</c:v>
                </c:pt>
                <c:pt idx="8">
                  <c:v>3477</c:v>
                </c:pt>
                <c:pt idx="11">
                  <c:v>3440</c:v>
                </c:pt>
                <c:pt idx="14">
                  <c:v>3725</c:v>
                </c:pt>
              </c:numCache>
            </c:numRef>
          </c:val>
          <c:extLst>
            <c:ext xmlns:c16="http://schemas.microsoft.com/office/drawing/2014/chart" uri="{C3380CC4-5D6E-409C-BE32-E72D297353CC}">
              <c16:uniqueId val="{00000000-6804-4D57-8A2D-8CFB158F4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4-4D57-8A2D-8CFB158F4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04-4D57-8A2D-8CFB158F4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154</c:v>
                </c:pt>
                <c:pt idx="3">
                  <c:v>219</c:v>
                </c:pt>
                <c:pt idx="6">
                  <c:v>218</c:v>
                </c:pt>
                <c:pt idx="9">
                  <c:v>213</c:v>
                </c:pt>
                <c:pt idx="12">
                  <c:v>279</c:v>
                </c:pt>
              </c:numCache>
            </c:numRef>
          </c:val>
          <c:extLst>
            <c:ext xmlns:c16="http://schemas.microsoft.com/office/drawing/2014/chart" uri="{C3380CC4-5D6E-409C-BE32-E72D297353CC}">
              <c16:uniqueId val="{00000003-6804-4D57-8A2D-8CFB158F4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1575</c:v>
                </c:pt>
                <c:pt idx="3">
                  <c:v>1648</c:v>
                </c:pt>
                <c:pt idx="6">
                  <c:v>1676</c:v>
                </c:pt>
                <c:pt idx="9">
                  <c:v>1481</c:v>
                </c:pt>
                <c:pt idx="12">
                  <c:v>1446</c:v>
                </c:pt>
              </c:numCache>
            </c:numRef>
          </c:val>
          <c:extLst>
            <c:ext xmlns:c16="http://schemas.microsoft.com/office/drawing/2014/chart" uri="{C3380CC4-5D6E-409C-BE32-E72D297353CC}">
              <c16:uniqueId val="{00000004-6804-4D57-8A2D-8CFB158F4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4-4D57-8A2D-8CFB158F4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4-4D57-8A2D-8CFB158F4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2895</c:v>
                </c:pt>
                <c:pt idx="3">
                  <c:v>2814</c:v>
                </c:pt>
                <c:pt idx="6">
                  <c:v>3000</c:v>
                </c:pt>
                <c:pt idx="9">
                  <c:v>3076</c:v>
                </c:pt>
                <c:pt idx="12">
                  <c:v>3587</c:v>
                </c:pt>
              </c:numCache>
            </c:numRef>
          </c:val>
          <c:extLst>
            <c:ext xmlns:c16="http://schemas.microsoft.com/office/drawing/2014/chart" uri="{C3380CC4-5D6E-409C-BE32-E72D297353CC}">
              <c16:uniqueId val="{00000007-6804-4D57-8A2D-8CFB158F4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986</c:v>
                </c:pt>
                <c:pt idx="2">
                  <c:v>#N/A</c:v>
                </c:pt>
                <c:pt idx="3">
                  <c:v>#N/A</c:v>
                </c:pt>
                <c:pt idx="4">
                  <c:v>1201</c:v>
                </c:pt>
                <c:pt idx="5">
                  <c:v>#N/A</c:v>
                </c:pt>
                <c:pt idx="6">
                  <c:v>#N/A</c:v>
                </c:pt>
                <c:pt idx="7">
                  <c:v>1417</c:v>
                </c:pt>
                <c:pt idx="8">
                  <c:v>#N/A</c:v>
                </c:pt>
                <c:pt idx="9">
                  <c:v>#N/A</c:v>
                </c:pt>
                <c:pt idx="10">
                  <c:v>1330</c:v>
                </c:pt>
                <c:pt idx="11">
                  <c:v>#N/A</c:v>
                </c:pt>
                <c:pt idx="12">
                  <c:v>#N/A</c:v>
                </c:pt>
                <c:pt idx="13">
                  <c:v>1587</c:v>
                </c:pt>
                <c:pt idx="14">
                  <c:v>#N/A</c:v>
                </c:pt>
              </c:numCache>
            </c:numRef>
          </c:val>
          <c:smooth val="0"/>
          <c:extLst>
            <c:ext xmlns:c16="http://schemas.microsoft.com/office/drawing/2014/chart" uri="{C3380CC4-5D6E-409C-BE32-E72D297353CC}">
              <c16:uniqueId val="{00000008-6804-4D57-8A2D-8CFB158F4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36392</c:v>
                </c:pt>
                <c:pt idx="5">
                  <c:v>35681</c:v>
                </c:pt>
                <c:pt idx="8">
                  <c:v>34733</c:v>
                </c:pt>
                <c:pt idx="11">
                  <c:v>32871</c:v>
                </c:pt>
                <c:pt idx="14">
                  <c:v>30848</c:v>
                </c:pt>
              </c:numCache>
            </c:numRef>
          </c:val>
          <c:extLst>
            <c:ext xmlns:c16="http://schemas.microsoft.com/office/drawing/2014/chart" uri="{C3380CC4-5D6E-409C-BE32-E72D297353CC}">
              <c16:uniqueId val="{00000000-FBC3-4525-A199-380485FF8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2633</c:v>
                </c:pt>
                <c:pt idx="5">
                  <c:v>2475</c:v>
                </c:pt>
                <c:pt idx="8">
                  <c:v>2322</c:v>
                </c:pt>
                <c:pt idx="11">
                  <c:v>2137</c:v>
                </c:pt>
                <c:pt idx="14">
                  <c:v>2041</c:v>
                </c:pt>
              </c:numCache>
            </c:numRef>
          </c:val>
          <c:extLst>
            <c:ext xmlns:c16="http://schemas.microsoft.com/office/drawing/2014/chart" uri="{C3380CC4-5D6E-409C-BE32-E72D297353CC}">
              <c16:uniqueId val="{00000001-FBC3-4525-A199-380485FF8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10610</c:v>
                </c:pt>
                <c:pt idx="5">
                  <c:v>10933</c:v>
                </c:pt>
                <c:pt idx="8">
                  <c:v>13688</c:v>
                </c:pt>
                <c:pt idx="11">
                  <c:v>14484</c:v>
                </c:pt>
                <c:pt idx="14">
                  <c:v>13768</c:v>
                </c:pt>
              </c:numCache>
            </c:numRef>
          </c:val>
          <c:extLst>
            <c:ext xmlns:c16="http://schemas.microsoft.com/office/drawing/2014/chart" uri="{C3380CC4-5D6E-409C-BE32-E72D297353CC}">
              <c16:uniqueId val="{00000002-FBC3-4525-A199-380485FF8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C3-4525-A199-380485FF8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C3-4525-A199-380485FF8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C3-4525-A199-380485FF8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3219</c:v>
                </c:pt>
                <c:pt idx="3">
                  <c:v>3232</c:v>
                </c:pt>
                <c:pt idx="6">
                  <c:v>3295</c:v>
                </c:pt>
                <c:pt idx="9">
                  <c:v>3247</c:v>
                </c:pt>
                <c:pt idx="12">
                  <c:v>3266</c:v>
                </c:pt>
              </c:numCache>
            </c:numRef>
          </c:val>
          <c:extLst>
            <c:ext xmlns:c16="http://schemas.microsoft.com/office/drawing/2014/chart" uri="{C3380CC4-5D6E-409C-BE32-E72D297353CC}">
              <c16:uniqueId val="{00000006-FBC3-4525-A199-380485FF8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2374</c:v>
                </c:pt>
                <c:pt idx="3">
                  <c:v>2604</c:v>
                </c:pt>
                <c:pt idx="6">
                  <c:v>2652</c:v>
                </c:pt>
                <c:pt idx="9">
                  <c:v>2447</c:v>
                </c:pt>
                <c:pt idx="12">
                  <c:v>2306</c:v>
                </c:pt>
              </c:numCache>
            </c:numRef>
          </c:val>
          <c:extLst>
            <c:ext xmlns:c16="http://schemas.microsoft.com/office/drawing/2014/chart" uri="{C3380CC4-5D6E-409C-BE32-E72D297353CC}">
              <c16:uniqueId val="{00000007-FBC3-4525-A199-380485FF8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18466</c:v>
                </c:pt>
                <c:pt idx="3">
                  <c:v>17456</c:v>
                </c:pt>
                <c:pt idx="6">
                  <c:v>16602</c:v>
                </c:pt>
                <c:pt idx="9">
                  <c:v>15080</c:v>
                </c:pt>
                <c:pt idx="12">
                  <c:v>13553</c:v>
                </c:pt>
              </c:numCache>
            </c:numRef>
          </c:val>
          <c:extLst>
            <c:ext xmlns:c16="http://schemas.microsoft.com/office/drawing/2014/chart" uri="{C3380CC4-5D6E-409C-BE32-E72D297353CC}">
              <c16:uniqueId val="{00000008-FBC3-4525-A199-380485FF8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C3-4525-A199-380485FF8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31752</c:v>
                </c:pt>
                <c:pt idx="3">
                  <c:v>31963</c:v>
                </c:pt>
                <c:pt idx="6">
                  <c:v>32251</c:v>
                </c:pt>
                <c:pt idx="9">
                  <c:v>30424</c:v>
                </c:pt>
                <c:pt idx="12">
                  <c:v>28250</c:v>
                </c:pt>
              </c:numCache>
            </c:numRef>
          </c:val>
          <c:extLst>
            <c:ext xmlns:c16="http://schemas.microsoft.com/office/drawing/2014/chart" uri="{C3380CC4-5D6E-409C-BE32-E72D297353CC}">
              <c16:uniqueId val="{0000000A-FBC3-4525-A199-380485FF8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6176</c:v>
                </c:pt>
                <c:pt idx="2">
                  <c:v>#N/A</c:v>
                </c:pt>
                <c:pt idx="3">
                  <c:v>#N/A</c:v>
                </c:pt>
                <c:pt idx="4">
                  <c:v>6166</c:v>
                </c:pt>
                <c:pt idx="5">
                  <c:v>#N/A</c:v>
                </c:pt>
                <c:pt idx="6">
                  <c:v>#N/A</c:v>
                </c:pt>
                <c:pt idx="7">
                  <c:v>4057</c:v>
                </c:pt>
                <c:pt idx="8">
                  <c:v>#N/A</c:v>
                </c:pt>
                <c:pt idx="9">
                  <c:v>#N/A</c:v>
                </c:pt>
                <c:pt idx="10">
                  <c:v>1706</c:v>
                </c:pt>
                <c:pt idx="11">
                  <c:v>#N/A</c:v>
                </c:pt>
                <c:pt idx="12">
                  <c:v>#N/A</c:v>
                </c:pt>
                <c:pt idx="13">
                  <c:v>718</c:v>
                </c:pt>
                <c:pt idx="14">
                  <c:v>#N/A</c:v>
                </c:pt>
              </c:numCache>
            </c:numRef>
          </c:val>
          <c:smooth val="0"/>
          <c:extLst>
            <c:ext xmlns:c16="http://schemas.microsoft.com/office/drawing/2014/chart" uri="{C3380CC4-5D6E-409C-BE32-E72D297353CC}">
              <c16:uniqueId val="{0000000B-FBC3-4525-A199-380485FF8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4423</c:v>
                </c:pt>
                <c:pt idx="1">
                  <c:v>4779</c:v>
                </c:pt>
                <c:pt idx="2">
                  <c:v>4636</c:v>
                </c:pt>
              </c:numCache>
            </c:numRef>
          </c:val>
          <c:extLst>
            <c:ext xmlns:c16="http://schemas.microsoft.com/office/drawing/2014/chart" uri="{C3380CC4-5D6E-409C-BE32-E72D297353CC}">
              <c16:uniqueId val="{00000000-8288-4402-8846-8F89DA375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893</c:v>
                </c:pt>
                <c:pt idx="1">
                  <c:v>896</c:v>
                </c:pt>
                <c:pt idx="2">
                  <c:v>676</c:v>
                </c:pt>
              </c:numCache>
            </c:numRef>
          </c:val>
          <c:extLst>
            <c:ext xmlns:c16="http://schemas.microsoft.com/office/drawing/2014/chart" uri="{C3380CC4-5D6E-409C-BE32-E72D297353CC}">
              <c16:uniqueId val="{00000001-8288-4402-8846-8F89DA375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8331</c:v>
                </c:pt>
                <c:pt idx="1">
                  <c:v>8493</c:v>
                </c:pt>
                <c:pt idx="2">
                  <c:v>7949</c:v>
                </c:pt>
              </c:numCache>
            </c:numRef>
          </c:val>
          <c:extLst>
            <c:ext xmlns:c16="http://schemas.microsoft.com/office/drawing/2014/chart" uri="{C3380CC4-5D6E-409C-BE32-E72D297353CC}">
              <c16:uniqueId val="{00000002-8288-4402-8846-8F89DA3759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59,179
58,190
119.79
29,946,654
28,829,271
850,134
16,950,189
28,249,696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市税は前年度から増収となったが、物価高騰などの経済情勢の変化に対応するための財政需要が増えたため、財政力指数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年度をピークに財政力指数は下降傾向にあり、類似団体の平均値を下回っている。市税の涵養に繋がる都市基盤の整備や子育て施策を引き続き実施し、財政基盤の強化に努める。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新庁舎建設等に係る地方債の元金償還開始による公債費の増加により、前年度より２．５％悪化した。人件費の増加や原油価格高騰等による光熱水費の増加等により、今後も数値は悪化することが見込まれる。市税をはじめとした自主財源の確保に努め、公共施設の除却や補助金の縮小を図ることで経常経費を抑制し、経常収支比率の改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53848</xdr:rowOff>
    </xdr:to>
    <xdr:cxnSp macro="">
      <xdr:nvCxnSpPr>
        <xdr:cNvPr id="130" name="直線コネクタ 129"/>
        <xdr:cNvCxnSpPr/>
      </xdr:nvCxnSpPr>
      <xdr:spPr>
        <a:xfrm>
          <a:off x="4114800" y="1078534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62</xdr:row>
      <xdr:rowOff>155448</xdr:rowOff>
    </xdr:to>
    <xdr:cxnSp macro="">
      <xdr:nvCxnSpPr>
        <xdr:cNvPr id="133" name="直線コネクタ 132"/>
        <xdr:cNvCxnSpPr/>
      </xdr:nvCxnSpPr>
      <xdr:spPr>
        <a:xfrm>
          <a:off x="3225800" y="1046683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116840</xdr:rowOff>
    </xdr:to>
    <xdr:cxnSp macro="">
      <xdr:nvCxnSpPr>
        <xdr:cNvPr id="136" name="直線コネクタ 135"/>
        <xdr:cNvCxnSpPr/>
      </xdr:nvCxnSpPr>
      <xdr:spPr>
        <a:xfrm flipV="1">
          <a:off x="2336800" y="104668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116840</xdr:rowOff>
    </xdr:to>
    <xdr:cxnSp macro="">
      <xdr:nvCxnSpPr>
        <xdr:cNvPr id="139" name="直線コネクタ 138"/>
        <xdr:cNvCxnSpPr/>
      </xdr:nvCxnSpPr>
      <xdr:spPr>
        <a:xfrm>
          <a:off x="1447800" y="1067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43959</xdr:rowOff>
    </xdr:from>
    <xdr:ext cx="762000" cy="259045"/>
    <xdr:sp macro="" textlink="">
      <xdr:nvSpPr>
        <xdr:cNvPr id="154" name="テキスト ボックス 153"/>
        <xdr:cNvSpPr txBox="1"/>
      </xdr:nvSpPr>
      <xdr:spPr>
        <a:xfrm>
          <a:off x="2844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５年の合併以降、職員の採用抑制の成果により、類似団体の平均値を下回っている。令和５年度は、人件費等の高騰による委託料の増額や光熱水費等の高騰により、数値が悪化した。今後は、定年延長による人件費の増加が見込まれるが、適正な人員配置に努め歳出を抑制することで、財政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45603</xdr:rowOff>
    </xdr:from>
    <xdr:to>
      <xdr:col>23</xdr:col>
      <xdr:colOff>133350</xdr:colOff>
      <xdr:row>82</xdr:row>
      <xdr:rowOff>96493</xdr:rowOff>
    </xdr:to>
    <xdr:cxnSp macro="">
      <xdr:nvCxnSpPr>
        <xdr:cNvPr id="193" name="直線コネクタ 192"/>
        <xdr:cNvCxnSpPr/>
      </xdr:nvCxnSpPr>
      <xdr:spPr>
        <a:xfrm>
          <a:off x="4114800" y="14104503"/>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166083</xdr:rowOff>
    </xdr:from>
    <xdr:to>
      <xdr:col>19</xdr:col>
      <xdr:colOff>133350</xdr:colOff>
      <xdr:row>82</xdr:row>
      <xdr:rowOff>45603</xdr:rowOff>
    </xdr:to>
    <xdr:cxnSp macro="">
      <xdr:nvCxnSpPr>
        <xdr:cNvPr id="196" name="直線コネクタ 195"/>
        <xdr:cNvCxnSpPr/>
      </xdr:nvCxnSpPr>
      <xdr:spPr>
        <a:xfrm>
          <a:off x="3225800" y="14053533"/>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164821</xdr:rowOff>
    </xdr:from>
    <xdr:to>
      <xdr:col>15</xdr:col>
      <xdr:colOff>82550</xdr:colOff>
      <xdr:row>81</xdr:row>
      <xdr:rowOff>166083</xdr:rowOff>
    </xdr:to>
    <xdr:cxnSp macro="">
      <xdr:nvCxnSpPr>
        <xdr:cNvPr id="199" name="直線コネクタ 198"/>
        <xdr:cNvCxnSpPr/>
      </xdr:nvCxnSpPr>
      <xdr:spPr>
        <a:xfrm>
          <a:off x="2336800" y="1405227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106941</xdr:rowOff>
    </xdr:from>
    <xdr:to>
      <xdr:col>11</xdr:col>
      <xdr:colOff>31750</xdr:colOff>
      <xdr:row>81</xdr:row>
      <xdr:rowOff>164821</xdr:rowOff>
    </xdr:to>
    <xdr:cxnSp macro="">
      <xdr:nvCxnSpPr>
        <xdr:cNvPr id="202" name="直線コネクタ 201"/>
        <xdr:cNvCxnSpPr/>
      </xdr:nvCxnSpPr>
      <xdr:spPr>
        <a:xfrm>
          <a:off x="1447800" y="13994391"/>
          <a:ext cx="8890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45693</xdr:rowOff>
    </xdr:from>
    <xdr:to>
      <xdr:col>23</xdr:col>
      <xdr:colOff>184150</xdr:colOff>
      <xdr:row>82</xdr:row>
      <xdr:rowOff>147293</xdr:rowOff>
    </xdr:to>
    <xdr:sp macro="" textlink="">
      <xdr:nvSpPr>
        <xdr:cNvPr id="212" name="楕円 211"/>
        <xdr:cNvSpPr/>
      </xdr:nvSpPr>
      <xdr:spPr>
        <a:xfrm>
          <a:off x="4902200" y="141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62220</xdr:rowOff>
    </xdr:from>
    <xdr:ext cx="762000" cy="259045"/>
    <xdr:sp macro="" textlink="">
      <xdr:nvSpPr>
        <xdr:cNvPr id="213" name="人件費・物件費等の状況該当値テキスト"/>
        <xdr:cNvSpPr txBox="1"/>
      </xdr:nvSpPr>
      <xdr:spPr>
        <a:xfrm>
          <a:off x="5041900" y="1394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166253</xdr:rowOff>
    </xdr:from>
    <xdr:to>
      <xdr:col>19</xdr:col>
      <xdr:colOff>184150</xdr:colOff>
      <xdr:row>82</xdr:row>
      <xdr:rowOff>96403</xdr:rowOff>
    </xdr:to>
    <xdr:sp macro="" textlink="">
      <xdr:nvSpPr>
        <xdr:cNvPr id="214" name="楕円 213"/>
        <xdr:cNvSpPr/>
      </xdr:nvSpPr>
      <xdr:spPr>
        <a:xfrm>
          <a:off x="4064000" y="140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106580</xdr:rowOff>
    </xdr:from>
    <xdr:ext cx="736600" cy="259045"/>
    <xdr:sp macro="" textlink="">
      <xdr:nvSpPr>
        <xdr:cNvPr id="215" name="テキスト ボックス 214"/>
        <xdr:cNvSpPr txBox="1"/>
      </xdr:nvSpPr>
      <xdr:spPr>
        <a:xfrm>
          <a:off x="3733800" y="1382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115283</xdr:rowOff>
    </xdr:from>
    <xdr:to>
      <xdr:col>15</xdr:col>
      <xdr:colOff>133350</xdr:colOff>
      <xdr:row>82</xdr:row>
      <xdr:rowOff>45433</xdr:rowOff>
    </xdr:to>
    <xdr:sp macro="" textlink="">
      <xdr:nvSpPr>
        <xdr:cNvPr id="216" name="楕円 215"/>
        <xdr:cNvSpPr/>
      </xdr:nvSpPr>
      <xdr:spPr>
        <a:xfrm>
          <a:off x="3175000" y="140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55610</xdr:rowOff>
    </xdr:from>
    <xdr:ext cx="762000" cy="259045"/>
    <xdr:sp macro="" textlink="">
      <xdr:nvSpPr>
        <xdr:cNvPr id="217" name="テキスト ボックス 216"/>
        <xdr:cNvSpPr txBox="1"/>
      </xdr:nvSpPr>
      <xdr:spPr>
        <a:xfrm>
          <a:off x="2844800" y="137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114021</xdr:rowOff>
    </xdr:from>
    <xdr:to>
      <xdr:col>11</xdr:col>
      <xdr:colOff>82550</xdr:colOff>
      <xdr:row>82</xdr:row>
      <xdr:rowOff>44171</xdr:rowOff>
    </xdr:to>
    <xdr:sp macro="" textlink="">
      <xdr:nvSpPr>
        <xdr:cNvPr id="218" name="楕円 217"/>
        <xdr:cNvSpPr/>
      </xdr:nvSpPr>
      <xdr:spPr>
        <a:xfrm>
          <a:off x="2286000" y="14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54348</xdr:rowOff>
    </xdr:from>
    <xdr:ext cx="762000" cy="259045"/>
    <xdr:sp macro="" textlink="">
      <xdr:nvSpPr>
        <xdr:cNvPr id="219" name="テキスト ボックス 218"/>
        <xdr:cNvSpPr txBox="1"/>
      </xdr:nvSpPr>
      <xdr:spPr>
        <a:xfrm>
          <a:off x="1955800" y="137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56141</xdr:rowOff>
    </xdr:from>
    <xdr:to>
      <xdr:col>7</xdr:col>
      <xdr:colOff>31750</xdr:colOff>
      <xdr:row>81</xdr:row>
      <xdr:rowOff>157741</xdr:rowOff>
    </xdr:to>
    <xdr:sp macro="" textlink="">
      <xdr:nvSpPr>
        <xdr:cNvPr id="220" name="楕円 219"/>
        <xdr:cNvSpPr/>
      </xdr:nvSpPr>
      <xdr:spPr>
        <a:xfrm>
          <a:off x="1397000" y="13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167918</xdr:rowOff>
    </xdr:from>
    <xdr:ext cx="762000" cy="259045"/>
    <xdr:sp macro="" textlink="">
      <xdr:nvSpPr>
        <xdr:cNvPr id="221" name="テキスト ボックス 220"/>
        <xdr:cNvSpPr txBox="1"/>
      </xdr:nvSpPr>
      <xdr:spPr>
        <a:xfrm>
          <a:off x="1066800" y="137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平成２１年度以降は、類似団体内平均値を０．７％から２．０％程度低い水準で維持している。今後も、給与の適正化に努める。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57" name="直線コネクタ 256"/>
        <xdr:cNvCxnSpPr/>
      </xdr:nvCxnSpPr>
      <xdr:spPr>
        <a:xfrm flipV="1">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60" name="直線コネクタ 259"/>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134257</xdr:rowOff>
    </xdr:to>
    <xdr:cxnSp macro="">
      <xdr:nvCxnSpPr>
        <xdr:cNvPr id="263" name="直線コネクタ 262"/>
        <xdr:cNvCxnSpPr/>
      </xdr:nvCxnSpPr>
      <xdr:spPr>
        <a:xfrm>
          <a:off x="14401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6" name="直線コネクタ 265"/>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５年の合併以降、職員の採用抑制を図った成果により、類似団体平均値を令和元年度まで下回っていたが、令和２年度では職員数の増加による数値の悪化とともに同平均値を上回った。行政の業務量がここ数年で増加しているが、総合計画で目標としている定数削減（令和３年度４７６人を令和８年度４６６人）を目指し、スリムな行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52494</xdr:rowOff>
    </xdr:to>
    <xdr:cxnSp macro="">
      <xdr:nvCxnSpPr>
        <xdr:cNvPr id="320" name="直線コネクタ 319"/>
        <xdr:cNvCxnSpPr/>
      </xdr:nvCxnSpPr>
      <xdr:spPr>
        <a:xfrm flipV="1">
          <a:off x="16179800" y="1067837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52494</xdr:rowOff>
    </xdr:to>
    <xdr:cxnSp macro="">
      <xdr:nvCxnSpPr>
        <xdr:cNvPr id="323" name="直線コネクタ 322"/>
        <xdr:cNvCxnSpPr/>
      </xdr:nvCxnSpPr>
      <xdr:spPr>
        <a:xfrm>
          <a:off x="15290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44450</xdr:rowOff>
    </xdr:to>
    <xdr:cxnSp macro="">
      <xdr:nvCxnSpPr>
        <xdr:cNvPr id="326" name="直線コネクタ 325"/>
        <xdr:cNvCxnSpPr/>
      </xdr:nvCxnSpPr>
      <xdr:spPr>
        <a:xfrm>
          <a:off x="14401800" y="1066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38418</xdr:rowOff>
    </xdr:to>
    <xdr:cxnSp macro="">
      <xdr:nvCxnSpPr>
        <xdr:cNvPr id="329" name="直線コネクタ 328"/>
        <xdr:cNvCxnSpPr/>
      </xdr:nvCxnSpPr>
      <xdr:spPr>
        <a:xfrm>
          <a:off x="13512800" y="1064820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9" name="楕円 338"/>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14198</xdr:rowOff>
    </xdr:from>
    <xdr:ext cx="762000" cy="259045"/>
    <xdr:sp macro="" textlink="">
      <xdr:nvSpPr>
        <xdr:cNvPr id="340" name="定員管理の状況該当値テキスト"/>
        <xdr:cNvSpPr txBox="1"/>
      </xdr:nvSpPr>
      <xdr:spPr>
        <a:xfrm>
          <a:off x="17106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41" name="楕円 340"/>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113471</xdr:rowOff>
    </xdr:from>
    <xdr:ext cx="736600" cy="259045"/>
    <xdr:sp macro="" textlink="">
      <xdr:nvSpPr>
        <xdr:cNvPr id="342" name="テキスト ボックス 341"/>
        <xdr:cNvSpPr txBox="1"/>
      </xdr:nvSpPr>
      <xdr:spPr>
        <a:xfrm>
          <a:off x="15798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3" name="楕円 342"/>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4" name="テキスト ボックス 34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45" name="楕円 344"/>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73995</xdr:rowOff>
    </xdr:from>
    <xdr:ext cx="762000" cy="259045"/>
    <xdr:sp macro="" textlink="">
      <xdr:nvSpPr>
        <xdr:cNvPr id="346" name="テキスト ボックス 345"/>
        <xdr:cNvSpPr txBox="1"/>
      </xdr:nvSpPr>
      <xdr:spPr>
        <a:xfrm>
          <a:off x="14020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7" name="楕円 346"/>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48" name="テキスト ボックス 347"/>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新庁舎建設の際に発行した合併特例債の償還がピークを迎えたことから、前年度比０．７％増と悪化した。今後は、東日本台風災害で借り入れた地方債の元金償還が増加することから、実質公債費比率は同程度の水準を維持する見込みである。地方債を活用する事業の見直しや、交付税措置のある地方債を借り入れること等により、後世への財政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92964</xdr:rowOff>
    </xdr:to>
    <xdr:cxnSp macro="">
      <xdr:nvCxnSpPr>
        <xdr:cNvPr id="380" name="直線コネクタ 379"/>
        <xdr:cNvCxnSpPr/>
      </xdr:nvCxnSpPr>
      <xdr:spPr>
        <a:xfrm>
          <a:off x="16179800" y="72069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6096</xdr:rowOff>
    </xdr:to>
    <xdr:cxnSp macro="">
      <xdr:nvCxnSpPr>
        <xdr:cNvPr id="383" name="直線コネクタ 382"/>
        <xdr:cNvCxnSpPr/>
      </xdr:nvCxnSpPr>
      <xdr:spPr>
        <a:xfrm>
          <a:off x="15290800" y="713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109982</xdr:rowOff>
    </xdr:to>
    <xdr:cxnSp macro="">
      <xdr:nvCxnSpPr>
        <xdr:cNvPr id="386" name="直線コネクタ 385"/>
        <xdr:cNvCxnSpPr/>
      </xdr:nvCxnSpPr>
      <xdr:spPr>
        <a:xfrm>
          <a:off x="14401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89" name="直線コネクタ 388"/>
        <xdr:cNvCxnSpPr/>
      </xdr:nvCxnSpPr>
      <xdr:spPr>
        <a:xfrm>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4" name="テキスト ボックス 403"/>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6" name="テキスト ボックス 40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から７．６％改善した。令和５年度は地方債発行額以上に元金償還を行ったことにより、地方債残高が前年度と比較して２１億円ほど減少したことが主な要因である。一般会計等に係る地方債の現在高は令和３年度がピークであるが、今後は基金を取り崩して公共施設の整備等を進めるため、短期的に将来負担比率の悪化が見込ま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145264</xdr:rowOff>
    </xdr:from>
    <xdr:to>
      <xdr:col>81</xdr:col>
      <xdr:colOff>44450</xdr:colOff>
      <xdr:row>14</xdr:row>
      <xdr:rowOff>61141</xdr:rowOff>
    </xdr:to>
    <xdr:cxnSp macro="">
      <xdr:nvCxnSpPr>
        <xdr:cNvPr id="444" name="直線コネクタ 443"/>
        <xdr:cNvCxnSpPr/>
      </xdr:nvCxnSpPr>
      <xdr:spPr>
        <a:xfrm flipV="1">
          <a:off x="16179800" y="2374114"/>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130041</xdr:rowOff>
    </xdr:from>
    <xdr:ext cx="762000" cy="259045"/>
    <xdr:sp macro="" textlink="">
      <xdr:nvSpPr>
        <xdr:cNvPr id="445" name="将来負担の状況平均値テキスト"/>
        <xdr:cNvSpPr txBox="1"/>
      </xdr:nvSpPr>
      <xdr:spPr>
        <a:xfrm>
          <a:off x="17106900" y="2358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15</xdr:row>
      <xdr:rowOff>81582</xdr:rowOff>
    </xdr:to>
    <xdr:cxnSp macro="">
      <xdr:nvCxnSpPr>
        <xdr:cNvPr id="447" name="直線コネクタ 446"/>
        <xdr:cNvCxnSpPr/>
      </xdr:nvCxnSpPr>
      <xdr:spPr>
        <a:xfrm flipV="1">
          <a:off x="15290800" y="2461441"/>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81582</xdr:rowOff>
    </xdr:from>
    <xdr:to>
      <xdr:col>72</xdr:col>
      <xdr:colOff>203200</xdr:colOff>
      <xdr:row>16</xdr:row>
      <xdr:rowOff>112365</xdr:rowOff>
    </xdr:to>
    <xdr:cxnSp macro="">
      <xdr:nvCxnSpPr>
        <xdr:cNvPr id="450" name="直線コネクタ 449"/>
        <xdr:cNvCxnSpPr/>
      </xdr:nvCxnSpPr>
      <xdr:spPr>
        <a:xfrm flipV="1">
          <a:off x="14401800" y="2653332"/>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112365</xdr:rowOff>
    </xdr:from>
    <xdr:to>
      <xdr:col>68</xdr:col>
      <xdr:colOff>152400</xdr:colOff>
      <xdr:row>16</xdr:row>
      <xdr:rowOff>135346</xdr:rowOff>
    </xdr:to>
    <xdr:cxnSp macro="">
      <xdr:nvCxnSpPr>
        <xdr:cNvPr id="453" name="直線コネクタ 452"/>
        <xdr:cNvCxnSpPr/>
      </xdr:nvCxnSpPr>
      <xdr:spPr>
        <a:xfrm flipV="1">
          <a:off x="13512800" y="28555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94464</xdr:rowOff>
    </xdr:from>
    <xdr:to>
      <xdr:col>81</xdr:col>
      <xdr:colOff>95250</xdr:colOff>
      <xdr:row>14</xdr:row>
      <xdr:rowOff>24614</xdr:rowOff>
    </xdr:to>
    <xdr:sp macro="" textlink="">
      <xdr:nvSpPr>
        <xdr:cNvPr id="463" name="楕円 462"/>
        <xdr:cNvSpPr/>
      </xdr:nvSpPr>
      <xdr:spPr>
        <a:xfrm>
          <a:off x="16967200" y="23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15741</xdr:rowOff>
    </xdr:from>
    <xdr:ext cx="762000" cy="259045"/>
    <xdr:sp macro="" textlink="">
      <xdr:nvSpPr>
        <xdr:cNvPr id="464" name="将来負担の状況該当値テキスト"/>
        <xdr:cNvSpPr txBox="1"/>
      </xdr:nvSpPr>
      <xdr:spPr>
        <a:xfrm>
          <a:off x="17106900" y="22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5" name="楕円 464"/>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6" name="テキスト ボックス 465"/>
        <xdr:cNvSpPr txBox="1"/>
      </xdr:nvSpPr>
      <xdr:spPr>
        <a:xfrm>
          <a:off x="15798800" y="24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30782</xdr:rowOff>
    </xdr:from>
    <xdr:to>
      <xdr:col>73</xdr:col>
      <xdr:colOff>44450</xdr:colOff>
      <xdr:row>15</xdr:row>
      <xdr:rowOff>132382</xdr:rowOff>
    </xdr:to>
    <xdr:sp macro="" textlink="">
      <xdr:nvSpPr>
        <xdr:cNvPr id="467" name="楕円 466"/>
        <xdr:cNvSpPr/>
      </xdr:nvSpPr>
      <xdr:spPr>
        <a:xfrm>
          <a:off x="15240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117159</xdr:rowOff>
    </xdr:from>
    <xdr:ext cx="762000" cy="259045"/>
    <xdr:sp macro="" textlink="">
      <xdr:nvSpPr>
        <xdr:cNvPr id="468" name="テキスト ボックス 467"/>
        <xdr:cNvSpPr txBox="1"/>
      </xdr:nvSpPr>
      <xdr:spPr>
        <a:xfrm>
          <a:off x="14909800" y="26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61565</xdr:rowOff>
    </xdr:from>
    <xdr:to>
      <xdr:col>68</xdr:col>
      <xdr:colOff>203200</xdr:colOff>
      <xdr:row>16</xdr:row>
      <xdr:rowOff>163165</xdr:rowOff>
    </xdr:to>
    <xdr:sp macro="" textlink="">
      <xdr:nvSpPr>
        <xdr:cNvPr id="469" name="楕円 468"/>
        <xdr:cNvSpPr/>
      </xdr:nvSpPr>
      <xdr:spPr>
        <a:xfrm>
          <a:off x="14351000" y="2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147942</xdr:rowOff>
    </xdr:from>
    <xdr:ext cx="762000" cy="259045"/>
    <xdr:sp macro="" textlink="">
      <xdr:nvSpPr>
        <xdr:cNvPr id="470" name="テキスト ボックス 469"/>
        <xdr:cNvSpPr txBox="1"/>
      </xdr:nvSpPr>
      <xdr:spPr>
        <a:xfrm>
          <a:off x="14020800" y="28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84546</xdr:rowOff>
    </xdr:from>
    <xdr:to>
      <xdr:col>64</xdr:col>
      <xdr:colOff>152400</xdr:colOff>
      <xdr:row>17</xdr:row>
      <xdr:rowOff>14696</xdr:rowOff>
    </xdr:to>
    <xdr:sp macro="" textlink="">
      <xdr:nvSpPr>
        <xdr:cNvPr id="471" name="楕円 470"/>
        <xdr:cNvSpPr/>
      </xdr:nvSpPr>
      <xdr:spPr>
        <a:xfrm>
          <a:off x="13462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170923</xdr:rowOff>
    </xdr:from>
    <xdr:ext cx="762000" cy="259045"/>
    <xdr:sp macro="" textlink="">
      <xdr:nvSpPr>
        <xdr:cNvPr id="472" name="テキスト ボックス 471"/>
        <xdr:cNvSpPr txBox="1"/>
      </xdr:nvSpPr>
      <xdr:spPr>
        <a:xfrm>
          <a:off x="13131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59,179
58,190
119.79
29,946,654
28,829,271
850,134
16,950,189
28,249,696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制度の開始により定年による退職手当が減少したため、前年度より数値は改善した。今後は、最低賃金の改善や更なる会計年度任用職員の処遇改善により数値の悪化が予想されるが、適正な職員配置に努め義務的経費の削減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123734</xdr:rowOff>
    </xdr:to>
    <xdr:cxnSp macro="">
      <xdr:nvCxnSpPr>
        <xdr:cNvPr id="68" name="直線コネクタ 67"/>
        <xdr:cNvCxnSpPr/>
      </xdr:nvCxnSpPr>
      <xdr:spPr>
        <a:xfrm flipV="1">
          <a:off x="3987800" y="622408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123734</xdr:rowOff>
    </xdr:to>
    <xdr:cxnSp macro="">
      <xdr:nvCxnSpPr>
        <xdr:cNvPr id="71" name="直線コネクタ 70"/>
        <xdr:cNvCxnSpPr/>
      </xdr:nvCxnSpPr>
      <xdr:spPr>
        <a:xfrm>
          <a:off x="3098800" y="61195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12700</xdr:rowOff>
    </xdr:to>
    <xdr:cxnSp macro="">
      <xdr:nvCxnSpPr>
        <xdr:cNvPr id="74" name="直線コネクタ 73"/>
        <xdr:cNvCxnSpPr/>
      </xdr:nvCxnSpPr>
      <xdr:spPr>
        <a:xfrm flipV="1">
          <a:off x="2209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87811</xdr:rowOff>
    </xdr:from>
    <xdr:to>
      <xdr:col>11</xdr:col>
      <xdr:colOff>9525</xdr:colOff>
      <xdr:row>36</xdr:row>
      <xdr:rowOff>12700</xdr:rowOff>
    </xdr:to>
    <xdr:cxnSp macro="">
      <xdr:nvCxnSpPr>
        <xdr:cNvPr id="77" name="直線コネクタ 76"/>
        <xdr:cNvCxnSpPr/>
      </xdr:nvCxnSpPr>
      <xdr:spPr>
        <a:xfrm>
          <a:off x="1320800" y="5917111"/>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1089</xdr:rowOff>
    </xdr:from>
    <xdr:to>
      <xdr:col>24</xdr:col>
      <xdr:colOff>76200</xdr:colOff>
      <xdr:row>36</xdr:row>
      <xdr:rowOff>102689</xdr:rowOff>
    </xdr:to>
    <xdr:sp macro="" textlink="">
      <xdr:nvSpPr>
        <xdr:cNvPr id="87" name="楕円 86"/>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144616</xdr:rowOff>
    </xdr:from>
    <xdr:ext cx="762000" cy="259045"/>
    <xdr:sp macro="" textlink="">
      <xdr:nvSpPr>
        <xdr:cNvPr id="88" name="人件費該当値テキスト"/>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72934</xdr:rowOff>
    </xdr:from>
    <xdr:to>
      <xdr:col>20</xdr:col>
      <xdr:colOff>38100</xdr:colOff>
      <xdr:row>37</xdr:row>
      <xdr:rowOff>3084</xdr:rowOff>
    </xdr:to>
    <xdr:sp macro="" textlink="">
      <xdr:nvSpPr>
        <xdr:cNvPr id="89" name="楕円 88"/>
        <xdr:cNvSpPr/>
      </xdr:nvSpPr>
      <xdr:spPr>
        <a:xfrm>
          <a:off x="3937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159311</xdr:rowOff>
    </xdr:from>
    <xdr:ext cx="736600" cy="259045"/>
    <xdr:sp macro="" textlink="">
      <xdr:nvSpPr>
        <xdr:cNvPr id="90" name="テキスト ボックス 89"/>
        <xdr:cNvSpPr txBox="1"/>
      </xdr:nvSpPr>
      <xdr:spPr>
        <a:xfrm>
          <a:off x="3606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37011</xdr:rowOff>
    </xdr:from>
    <xdr:to>
      <xdr:col>6</xdr:col>
      <xdr:colOff>171450</xdr:colOff>
      <xdr:row>34</xdr:row>
      <xdr:rowOff>138611</xdr:rowOff>
    </xdr:to>
    <xdr:sp macro="" textlink="">
      <xdr:nvSpPr>
        <xdr:cNvPr id="95" name="楕円 94"/>
        <xdr:cNvSpPr/>
      </xdr:nvSpPr>
      <xdr:spPr>
        <a:xfrm>
          <a:off x="1270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148788</xdr:rowOff>
    </xdr:from>
    <xdr:ext cx="762000" cy="259045"/>
    <xdr:sp macro="" textlink="">
      <xdr:nvSpPr>
        <xdr:cNvPr id="96" name="テキスト ボックス 95"/>
        <xdr:cNvSpPr txBox="1"/>
      </xdr:nvSpPr>
      <xdr:spPr>
        <a:xfrm>
          <a:off x="939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原油価格高騰に伴う公共施設の光熱水費の増加や、人件費等の高騰による委託料の増加により数値は悪化した。類似団体の平均値と比較すると数値を大きく下回っているが、業務の多様化、複雑化に伴い民間への外部委託が増えてきている。事務事業の見直しを図り、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39370</xdr:rowOff>
    </xdr:to>
    <xdr:cxnSp macro="">
      <xdr:nvCxnSpPr>
        <xdr:cNvPr id="129" name="直線コネクタ 128"/>
        <xdr:cNvCxnSpPr/>
      </xdr:nvCxnSpPr>
      <xdr:spPr>
        <a:xfrm>
          <a:off x="15671800" y="223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8890</xdr:rowOff>
    </xdr:to>
    <xdr:cxnSp macro="">
      <xdr:nvCxnSpPr>
        <xdr:cNvPr id="132" name="直線コネクタ 131"/>
        <xdr:cNvCxnSpPr/>
      </xdr:nvCxnSpPr>
      <xdr:spPr>
        <a:xfrm>
          <a:off x="14782800" y="223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62230</xdr:rowOff>
    </xdr:to>
    <xdr:cxnSp macro="">
      <xdr:nvCxnSpPr>
        <xdr:cNvPr id="135" name="直線コネクタ 134"/>
        <xdr:cNvCxnSpPr/>
      </xdr:nvCxnSpPr>
      <xdr:spPr>
        <a:xfrm flipV="1">
          <a:off x="13893800" y="223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62230</xdr:rowOff>
    </xdr:from>
    <xdr:to>
      <xdr:col>69</xdr:col>
      <xdr:colOff>92075</xdr:colOff>
      <xdr:row>14</xdr:row>
      <xdr:rowOff>149860</xdr:rowOff>
    </xdr:to>
    <xdr:cxnSp macro="">
      <xdr:nvCxnSpPr>
        <xdr:cNvPr id="138" name="直線コネクタ 137"/>
        <xdr:cNvCxnSpPr/>
      </xdr:nvCxnSpPr>
      <xdr:spPr>
        <a:xfrm flipV="1">
          <a:off x="13004800" y="22910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160020</xdr:rowOff>
    </xdr:from>
    <xdr:to>
      <xdr:col>82</xdr:col>
      <xdr:colOff>158750</xdr:colOff>
      <xdr:row>13</xdr:row>
      <xdr:rowOff>90170</xdr:rowOff>
    </xdr:to>
    <xdr:sp macro="" textlink="">
      <xdr:nvSpPr>
        <xdr:cNvPr id="148" name="楕円 147"/>
        <xdr:cNvSpPr/>
      </xdr:nvSpPr>
      <xdr:spPr>
        <a:xfrm>
          <a:off x="164592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68597</xdr:rowOff>
    </xdr:from>
    <xdr:ext cx="762000" cy="259045"/>
    <xdr:sp macro="" textlink="">
      <xdr:nvSpPr>
        <xdr:cNvPr id="149" name="物件費該当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50" name="楕円 149"/>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51" name="テキスト ボックス 150"/>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52" name="楕円 151"/>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53" name="テキスト ボックス 152"/>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xdr:rowOff>
    </xdr:from>
    <xdr:to>
      <xdr:col>69</xdr:col>
      <xdr:colOff>142875</xdr:colOff>
      <xdr:row>13</xdr:row>
      <xdr:rowOff>113030</xdr:rowOff>
    </xdr:to>
    <xdr:sp macro="" textlink="">
      <xdr:nvSpPr>
        <xdr:cNvPr id="154" name="楕円 153"/>
        <xdr:cNvSpPr/>
      </xdr:nvSpPr>
      <xdr:spPr>
        <a:xfrm>
          <a:off x="13843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123207</xdr:rowOff>
    </xdr:from>
    <xdr:ext cx="762000" cy="259045"/>
    <xdr:sp macro="" textlink="">
      <xdr:nvSpPr>
        <xdr:cNvPr id="155" name="テキスト ボックス 154"/>
        <xdr:cNvSpPr txBox="1"/>
      </xdr:nvSpPr>
      <xdr:spPr>
        <a:xfrm>
          <a:off x="13512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の福祉医療費の対象年齢引き上げ及び高齢化の進展により、前年度より悪化した。扶助費に係る経常収支比率は、類似団体の平均を３％から４％程度の差で下回っている。今後は児童手当の支給対象年齢拡大等により、扶助費は増加することが見込まれるが、類似団体平均との差はこの推移を維持できるよう経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167822</xdr:rowOff>
    </xdr:to>
    <xdr:cxnSp macro="">
      <xdr:nvCxnSpPr>
        <xdr:cNvPr id="192" name="直線コネクタ 191"/>
        <xdr:cNvCxnSpPr/>
      </xdr:nvCxnSpPr>
      <xdr:spPr>
        <a:xfrm>
          <a:off x="3987800" y="9205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118835</xdr:rowOff>
    </xdr:to>
    <xdr:cxnSp macro="">
      <xdr:nvCxnSpPr>
        <xdr:cNvPr id="195" name="直線コネクタ 194"/>
        <xdr:cNvCxnSpPr/>
      </xdr:nvCxnSpPr>
      <xdr:spPr>
        <a:xfrm>
          <a:off x="3098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198" name="直線コネクタ 197"/>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2"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13" name="楕円 212"/>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4" name="テキスト ボックス 213"/>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その他の経常収支比率が悪化した主な要因は、高齢化の進展に伴う特別会計への繰出金の増加である。類似団体の平均を下回っているが、自主財源の涵養策を進め、財政の硬直化を防ぐ。</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152400</xdr:rowOff>
    </xdr:to>
    <xdr:cxnSp macro="">
      <xdr:nvCxnSpPr>
        <xdr:cNvPr id="253" name="直線コネクタ 252"/>
        <xdr:cNvCxnSpPr/>
      </xdr:nvCxnSpPr>
      <xdr:spPr>
        <a:xfrm>
          <a:off x="15671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114300</xdr:rowOff>
    </xdr:to>
    <xdr:cxnSp macro="">
      <xdr:nvCxnSpPr>
        <xdr:cNvPr id="256" name="直線コネクタ 255"/>
        <xdr:cNvCxnSpPr/>
      </xdr:nvCxnSpPr>
      <xdr:spPr>
        <a:xfrm>
          <a:off x="14782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101600</xdr:rowOff>
    </xdr:to>
    <xdr:cxnSp macro="">
      <xdr:nvCxnSpPr>
        <xdr:cNvPr id="259" name="直線コネクタ 258"/>
        <xdr:cNvCxnSpPr/>
      </xdr:nvCxnSpPr>
      <xdr:spPr>
        <a:xfrm flipV="1">
          <a:off x="13893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101600</xdr:rowOff>
    </xdr:to>
    <xdr:cxnSp macro="">
      <xdr:nvCxnSpPr>
        <xdr:cNvPr id="262" name="直線コネクタ 261"/>
        <xdr:cNvCxnSpPr/>
      </xdr:nvCxnSpPr>
      <xdr:spPr>
        <a:xfrm>
          <a:off x="13004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2" name="楕円 271"/>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3"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8" name="楕円 277"/>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9" name="テキスト ボックス 278"/>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長野広域連合へのごみ焼却施設の管理運営に係る負担金が増加したことなどから増額となったが、経常収支比率は前年度と同数値となった。類似団体と比較すると、以前として数値が大きいことから、補助金交付事業の見直しを図ることなどで、より一層の改善に取り組む。</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38</xdr:row>
      <xdr:rowOff>131572</xdr:rowOff>
    </xdr:to>
    <xdr:cxnSp macro="">
      <xdr:nvCxnSpPr>
        <xdr:cNvPr id="311" name="直線コネクタ 310"/>
        <xdr:cNvCxnSpPr/>
      </xdr:nvCxnSpPr>
      <xdr:spPr>
        <a:xfrm>
          <a:off x="15671800" y="664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28702</xdr:rowOff>
    </xdr:to>
    <xdr:cxnSp macro="">
      <xdr:nvCxnSpPr>
        <xdr:cNvPr id="314" name="直線コネクタ 313"/>
        <xdr:cNvCxnSpPr/>
      </xdr:nvCxnSpPr>
      <xdr:spPr>
        <a:xfrm flipV="1">
          <a:off x="14782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33274</xdr:rowOff>
    </xdr:to>
    <xdr:cxnSp macro="">
      <xdr:nvCxnSpPr>
        <xdr:cNvPr id="317" name="直線コネクタ 316"/>
        <xdr:cNvCxnSpPr/>
      </xdr:nvCxnSpPr>
      <xdr:spPr>
        <a:xfrm flipV="1">
          <a:off x="13893800" y="6715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33274</xdr:rowOff>
    </xdr:to>
    <xdr:cxnSp macro="">
      <xdr:nvCxnSpPr>
        <xdr:cNvPr id="320" name="直線コネクタ 319"/>
        <xdr:cNvCxnSpPr/>
      </xdr:nvCxnSpPr>
      <xdr:spPr>
        <a:xfrm>
          <a:off x="13004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30" name="楕円 329"/>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31"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32" name="楕円 331"/>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33" name="テキスト ボックス 332"/>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4" name="楕円 333"/>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5" name="テキスト ボックス 334"/>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6" name="楕円 335"/>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7" name="テキスト ボックス 336"/>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8" name="楕円 337"/>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9" name="テキスト ボックス 338"/>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主に新庁舎建設の際に発行した合併特例債の償還がピークを迎えたことから、金額・経常収支比ともに増加し、類似団体の平均値を上回っている状況である。今後も東日本台風災害で借り入れた地方債の元利償還金が発生することから、数値の悪化が見込まれるため、市税の確保を強化し、数値の急上昇を抑え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168148</xdr:rowOff>
    </xdr:to>
    <xdr:cxnSp macro="">
      <xdr:nvCxnSpPr>
        <xdr:cNvPr id="369" name="直線コネクタ 368"/>
        <xdr:cNvCxnSpPr/>
      </xdr:nvCxnSpPr>
      <xdr:spPr>
        <a:xfrm>
          <a:off x="3987800" y="134223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49276</xdr:rowOff>
    </xdr:to>
    <xdr:cxnSp macro="">
      <xdr:nvCxnSpPr>
        <xdr:cNvPr id="372" name="直線コネクタ 371"/>
        <xdr:cNvCxnSpPr/>
      </xdr:nvCxnSpPr>
      <xdr:spPr>
        <a:xfrm>
          <a:off x="3098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xdr:rowOff>
    </xdr:to>
    <xdr:cxnSp macro="">
      <xdr:nvCxnSpPr>
        <xdr:cNvPr id="375" name="直線コネクタ 374"/>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21844</xdr:rowOff>
    </xdr:to>
    <xdr:cxnSp macro="">
      <xdr:nvCxnSpPr>
        <xdr:cNvPr id="378" name="直線コネクタ 377"/>
        <xdr:cNvCxnSpPr/>
      </xdr:nvCxnSpPr>
      <xdr:spPr>
        <a:xfrm flipV="1">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8" name="楕円 387"/>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9"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90" name="楕円 389"/>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91" name="テキスト ボックス 390"/>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6" name="楕円 395"/>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7" name="テキスト ボックス 396"/>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扶助費の経常収支比率は悪化したものの、人件費の経常収支比率が改善したため、公債費以外の経常収支比率は前年度に比べ改善した。これまで類似団体の平均値を下回っているので、この水準を維持するためにも行財政改革を推進し、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75565</xdr:rowOff>
    </xdr:to>
    <xdr:cxnSp macro="">
      <xdr:nvCxnSpPr>
        <xdr:cNvPr id="426" name="直線コネクタ 425"/>
        <xdr:cNvCxnSpPr/>
      </xdr:nvCxnSpPr>
      <xdr:spPr>
        <a:xfrm flipV="1">
          <a:off x="15671800" y="12928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75</xdr:row>
      <xdr:rowOff>75565</xdr:rowOff>
    </xdr:to>
    <xdr:cxnSp macro="">
      <xdr:nvCxnSpPr>
        <xdr:cNvPr id="429" name="直線コネクタ 428"/>
        <xdr:cNvCxnSpPr/>
      </xdr:nvCxnSpPr>
      <xdr:spPr>
        <a:xfrm>
          <a:off x="14782800" y="128085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121285</xdr:rowOff>
    </xdr:from>
    <xdr:to>
      <xdr:col>73</xdr:col>
      <xdr:colOff>180975</xdr:colOff>
      <xdr:row>75</xdr:row>
      <xdr:rowOff>109855</xdr:rowOff>
    </xdr:to>
    <xdr:cxnSp macro="">
      <xdr:nvCxnSpPr>
        <xdr:cNvPr id="432" name="直線コネクタ 431"/>
        <xdr:cNvCxnSpPr/>
      </xdr:nvCxnSpPr>
      <xdr:spPr>
        <a:xfrm flipV="1">
          <a:off x="13893800" y="1280858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109855</xdr:rowOff>
    </xdr:to>
    <xdr:cxnSp macro="">
      <xdr:nvCxnSpPr>
        <xdr:cNvPr id="435" name="直線コネクタ 434"/>
        <xdr:cNvCxnSpPr/>
      </xdr:nvCxnSpPr>
      <xdr:spPr>
        <a:xfrm>
          <a:off x="13004800" y="129057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5" name="楕円 444"/>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6"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7" name="楕円 446"/>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48" name="テキスト ボックス 447"/>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49" name="楕円 448"/>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10812</xdr:rowOff>
    </xdr:from>
    <xdr:ext cx="762000" cy="259045"/>
    <xdr:sp macro="" textlink="">
      <xdr:nvSpPr>
        <xdr:cNvPr id="450" name="テキスト ボックス 449"/>
        <xdr:cNvSpPr txBox="1"/>
      </xdr:nvSpPr>
      <xdr:spPr>
        <a:xfrm>
          <a:off x="14401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59055</xdr:rowOff>
    </xdr:from>
    <xdr:to>
      <xdr:col>69</xdr:col>
      <xdr:colOff>142875</xdr:colOff>
      <xdr:row>75</xdr:row>
      <xdr:rowOff>160655</xdr:rowOff>
    </xdr:to>
    <xdr:sp macro="" textlink="">
      <xdr:nvSpPr>
        <xdr:cNvPr id="451" name="楕円 450"/>
        <xdr:cNvSpPr/>
      </xdr:nvSpPr>
      <xdr:spPr>
        <a:xfrm>
          <a:off x="13843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170832</xdr:rowOff>
    </xdr:from>
    <xdr:ext cx="762000" cy="259045"/>
    <xdr:sp macro="" textlink="">
      <xdr:nvSpPr>
        <xdr:cNvPr id="452" name="テキスト ボックス 451"/>
        <xdr:cNvSpPr txBox="1"/>
      </xdr:nvSpPr>
      <xdr:spPr>
        <a:xfrm>
          <a:off x="13512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4" name="テキスト ボックス 453"/>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100578</xdr:rowOff>
    </xdr:from>
    <xdr:to>
      <xdr:col>29</xdr:col>
      <xdr:colOff>127000</xdr:colOff>
      <xdr:row>14</xdr:row>
      <xdr:rowOff>153213</xdr:rowOff>
    </xdr:to>
    <xdr:cxnSp macro="">
      <xdr:nvCxnSpPr>
        <xdr:cNvPr id="50" name="直線コネクタ 49"/>
        <xdr:cNvCxnSpPr/>
      </xdr:nvCxnSpPr>
      <xdr:spPr bwMode="auto">
        <a:xfrm flipV="1">
          <a:off x="5003800" y="2548503"/>
          <a:ext cx="647700" cy="5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153213</xdr:rowOff>
    </xdr:from>
    <xdr:to>
      <xdr:col>26</xdr:col>
      <xdr:colOff>50800</xdr:colOff>
      <xdr:row>15</xdr:row>
      <xdr:rowOff>24035</xdr:rowOff>
    </xdr:to>
    <xdr:cxnSp macro="">
      <xdr:nvCxnSpPr>
        <xdr:cNvPr id="53" name="直線コネクタ 52"/>
        <xdr:cNvCxnSpPr/>
      </xdr:nvCxnSpPr>
      <xdr:spPr bwMode="auto">
        <a:xfrm flipV="1">
          <a:off x="4305300" y="2601138"/>
          <a:ext cx="698500" cy="4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24035</xdr:rowOff>
    </xdr:from>
    <xdr:to>
      <xdr:col>22</xdr:col>
      <xdr:colOff>114300</xdr:colOff>
      <xdr:row>15</xdr:row>
      <xdr:rowOff>80080</xdr:rowOff>
    </xdr:to>
    <xdr:cxnSp macro="">
      <xdr:nvCxnSpPr>
        <xdr:cNvPr id="56" name="直線コネクタ 55"/>
        <xdr:cNvCxnSpPr/>
      </xdr:nvCxnSpPr>
      <xdr:spPr bwMode="auto">
        <a:xfrm flipV="1">
          <a:off x="3606800" y="2643410"/>
          <a:ext cx="6985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80080</xdr:rowOff>
    </xdr:from>
    <xdr:to>
      <xdr:col>18</xdr:col>
      <xdr:colOff>177800</xdr:colOff>
      <xdr:row>15</xdr:row>
      <xdr:rowOff>111951</xdr:rowOff>
    </xdr:to>
    <xdr:cxnSp macro="">
      <xdr:nvCxnSpPr>
        <xdr:cNvPr id="59" name="直線コネクタ 58"/>
        <xdr:cNvCxnSpPr/>
      </xdr:nvCxnSpPr>
      <xdr:spPr bwMode="auto">
        <a:xfrm flipV="1">
          <a:off x="2908300" y="2699455"/>
          <a:ext cx="698500" cy="3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49778</xdr:rowOff>
    </xdr:from>
    <xdr:to>
      <xdr:col>29</xdr:col>
      <xdr:colOff>177800</xdr:colOff>
      <xdr:row>14</xdr:row>
      <xdr:rowOff>151378</xdr:rowOff>
    </xdr:to>
    <xdr:sp macro="" textlink="">
      <xdr:nvSpPr>
        <xdr:cNvPr id="69" name="楕円 68"/>
        <xdr:cNvSpPr/>
      </xdr:nvSpPr>
      <xdr:spPr bwMode="auto">
        <a:xfrm>
          <a:off x="5600700" y="249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66305</xdr:rowOff>
    </xdr:from>
    <xdr:ext cx="762000" cy="259045"/>
    <xdr:sp macro="" textlink="">
      <xdr:nvSpPr>
        <xdr:cNvPr id="70" name="人口1人当たり決算額の推移該当値テキスト130"/>
        <xdr:cNvSpPr txBox="1"/>
      </xdr:nvSpPr>
      <xdr:spPr>
        <a:xfrm>
          <a:off x="5740400" y="234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102413</xdr:rowOff>
    </xdr:from>
    <xdr:to>
      <xdr:col>26</xdr:col>
      <xdr:colOff>101600</xdr:colOff>
      <xdr:row>15</xdr:row>
      <xdr:rowOff>32563</xdr:rowOff>
    </xdr:to>
    <xdr:sp macro="" textlink="">
      <xdr:nvSpPr>
        <xdr:cNvPr id="71" name="楕円 70"/>
        <xdr:cNvSpPr/>
      </xdr:nvSpPr>
      <xdr:spPr bwMode="auto">
        <a:xfrm>
          <a:off x="4953000" y="255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42740</xdr:rowOff>
    </xdr:from>
    <xdr:ext cx="736600" cy="259045"/>
    <xdr:sp macro="" textlink="">
      <xdr:nvSpPr>
        <xdr:cNvPr id="72" name="テキスト ボックス 71"/>
        <xdr:cNvSpPr txBox="1"/>
      </xdr:nvSpPr>
      <xdr:spPr>
        <a:xfrm>
          <a:off x="4622800" y="231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144685</xdr:rowOff>
    </xdr:from>
    <xdr:to>
      <xdr:col>22</xdr:col>
      <xdr:colOff>165100</xdr:colOff>
      <xdr:row>15</xdr:row>
      <xdr:rowOff>74835</xdr:rowOff>
    </xdr:to>
    <xdr:sp macro="" textlink="">
      <xdr:nvSpPr>
        <xdr:cNvPr id="73" name="楕円 72"/>
        <xdr:cNvSpPr/>
      </xdr:nvSpPr>
      <xdr:spPr bwMode="auto">
        <a:xfrm>
          <a:off x="4254500" y="259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85012</xdr:rowOff>
    </xdr:from>
    <xdr:ext cx="762000" cy="259045"/>
    <xdr:sp macro="" textlink="">
      <xdr:nvSpPr>
        <xdr:cNvPr id="74" name="テキスト ボックス 73"/>
        <xdr:cNvSpPr txBox="1"/>
      </xdr:nvSpPr>
      <xdr:spPr>
        <a:xfrm>
          <a:off x="3924300" y="236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29280</xdr:rowOff>
    </xdr:from>
    <xdr:to>
      <xdr:col>19</xdr:col>
      <xdr:colOff>38100</xdr:colOff>
      <xdr:row>15</xdr:row>
      <xdr:rowOff>130880</xdr:rowOff>
    </xdr:to>
    <xdr:sp macro="" textlink="">
      <xdr:nvSpPr>
        <xdr:cNvPr id="75" name="楕円 74"/>
        <xdr:cNvSpPr/>
      </xdr:nvSpPr>
      <xdr:spPr bwMode="auto">
        <a:xfrm>
          <a:off x="3556000" y="264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141057</xdr:rowOff>
    </xdr:from>
    <xdr:ext cx="762000" cy="259045"/>
    <xdr:sp macro="" textlink="">
      <xdr:nvSpPr>
        <xdr:cNvPr id="76" name="テキスト ボックス 75"/>
        <xdr:cNvSpPr txBox="1"/>
      </xdr:nvSpPr>
      <xdr:spPr>
        <a:xfrm>
          <a:off x="3225800" y="24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61151</xdr:rowOff>
    </xdr:from>
    <xdr:to>
      <xdr:col>15</xdr:col>
      <xdr:colOff>101600</xdr:colOff>
      <xdr:row>15</xdr:row>
      <xdr:rowOff>162751</xdr:rowOff>
    </xdr:to>
    <xdr:sp macro="" textlink="">
      <xdr:nvSpPr>
        <xdr:cNvPr id="77" name="楕円 76"/>
        <xdr:cNvSpPr/>
      </xdr:nvSpPr>
      <xdr:spPr bwMode="auto">
        <a:xfrm>
          <a:off x="2857500" y="268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1478</xdr:rowOff>
    </xdr:from>
    <xdr:ext cx="762000" cy="259045"/>
    <xdr:sp macro="" textlink="">
      <xdr:nvSpPr>
        <xdr:cNvPr id="78" name="テキスト ボックス 77"/>
        <xdr:cNvSpPr txBox="1"/>
      </xdr:nvSpPr>
      <xdr:spPr>
        <a:xfrm>
          <a:off x="2527300" y="24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140651</xdr:rowOff>
    </xdr:from>
    <xdr:to>
      <xdr:col>29</xdr:col>
      <xdr:colOff>127000</xdr:colOff>
      <xdr:row>34</xdr:row>
      <xdr:rowOff>286791</xdr:rowOff>
    </xdr:to>
    <xdr:cxnSp macro="">
      <xdr:nvCxnSpPr>
        <xdr:cNvPr id="113" name="直線コネクタ 112"/>
        <xdr:cNvCxnSpPr/>
      </xdr:nvCxnSpPr>
      <xdr:spPr bwMode="auto">
        <a:xfrm flipV="1">
          <a:off x="5003800" y="6408101"/>
          <a:ext cx="647700" cy="14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243782</xdr:rowOff>
    </xdr:from>
    <xdr:to>
      <xdr:col>26</xdr:col>
      <xdr:colOff>50800</xdr:colOff>
      <xdr:row>34</xdr:row>
      <xdr:rowOff>286791</xdr:rowOff>
    </xdr:to>
    <xdr:cxnSp macro="">
      <xdr:nvCxnSpPr>
        <xdr:cNvPr id="116" name="直線コネクタ 115"/>
        <xdr:cNvCxnSpPr/>
      </xdr:nvCxnSpPr>
      <xdr:spPr bwMode="auto">
        <a:xfrm>
          <a:off x="4305300" y="6511232"/>
          <a:ext cx="698500" cy="4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243782</xdr:rowOff>
    </xdr:from>
    <xdr:to>
      <xdr:col>22</xdr:col>
      <xdr:colOff>114300</xdr:colOff>
      <xdr:row>35</xdr:row>
      <xdr:rowOff>21452</xdr:rowOff>
    </xdr:to>
    <xdr:cxnSp macro="">
      <xdr:nvCxnSpPr>
        <xdr:cNvPr id="119" name="直線コネクタ 118"/>
        <xdr:cNvCxnSpPr/>
      </xdr:nvCxnSpPr>
      <xdr:spPr bwMode="auto">
        <a:xfrm flipV="1">
          <a:off x="3606800" y="6511232"/>
          <a:ext cx="698500" cy="12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21452</xdr:rowOff>
    </xdr:from>
    <xdr:to>
      <xdr:col>18</xdr:col>
      <xdr:colOff>177800</xdr:colOff>
      <xdr:row>35</xdr:row>
      <xdr:rowOff>141369</xdr:rowOff>
    </xdr:to>
    <xdr:cxnSp macro="">
      <xdr:nvCxnSpPr>
        <xdr:cNvPr id="122" name="直線コネクタ 121"/>
        <xdr:cNvCxnSpPr/>
      </xdr:nvCxnSpPr>
      <xdr:spPr bwMode="auto">
        <a:xfrm flipV="1">
          <a:off x="2908300" y="6631802"/>
          <a:ext cx="698500" cy="11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89851</xdr:rowOff>
    </xdr:from>
    <xdr:to>
      <xdr:col>29</xdr:col>
      <xdr:colOff>177800</xdr:colOff>
      <xdr:row>34</xdr:row>
      <xdr:rowOff>191451</xdr:rowOff>
    </xdr:to>
    <xdr:sp macro="" textlink="">
      <xdr:nvSpPr>
        <xdr:cNvPr id="132" name="楕円 131"/>
        <xdr:cNvSpPr/>
      </xdr:nvSpPr>
      <xdr:spPr bwMode="auto">
        <a:xfrm>
          <a:off x="5600700" y="635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277828</xdr:rowOff>
    </xdr:from>
    <xdr:ext cx="762000" cy="259045"/>
    <xdr:sp macro="" textlink="">
      <xdr:nvSpPr>
        <xdr:cNvPr id="133" name="人口1人当たり決算額の推移該当値テキスト445"/>
        <xdr:cNvSpPr txBox="1"/>
      </xdr:nvSpPr>
      <xdr:spPr>
        <a:xfrm>
          <a:off x="5740400" y="62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235991</xdr:rowOff>
    </xdr:from>
    <xdr:to>
      <xdr:col>26</xdr:col>
      <xdr:colOff>101600</xdr:colOff>
      <xdr:row>34</xdr:row>
      <xdr:rowOff>337591</xdr:rowOff>
    </xdr:to>
    <xdr:sp macro="" textlink="">
      <xdr:nvSpPr>
        <xdr:cNvPr id="134" name="楕円 133"/>
        <xdr:cNvSpPr/>
      </xdr:nvSpPr>
      <xdr:spPr bwMode="auto">
        <a:xfrm>
          <a:off x="4953000" y="650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4868</xdr:rowOff>
    </xdr:from>
    <xdr:ext cx="736600" cy="259045"/>
    <xdr:sp macro="" textlink="">
      <xdr:nvSpPr>
        <xdr:cNvPr id="135" name="テキスト ボックス 134"/>
        <xdr:cNvSpPr txBox="1"/>
      </xdr:nvSpPr>
      <xdr:spPr>
        <a:xfrm>
          <a:off x="4622800" y="627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192982</xdr:rowOff>
    </xdr:from>
    <xdr:to>
      <xdr:col>22</xdr:col>
      <xdr:colOff>165100</xdr:colOff>
      <xdr:row>34</xdr:row>
      <xdr:rowOff>294582</xdr:rowOff>
    </xdr:to>
    <xdr:sp macro="" textlink="">
      <xdr:nvSpPr>
        <xdr:cNvPr id="136" name="楕円 135"/>
        <xdr:cNvSpPr/>
      </xdr:nvSpPr>
      <xdr:spPr bwMode="auto">
        <a:xfrm>
          <a:off x="4254500" y="646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304759</xdr:rowOff>
    </xdr:from>
    <xdr:ext cx="762000" cy="259045"/>
    <xdr:sp macro="" textlink="">
      <xdr:nvSpPr>
        <xdr:cNvPr id="137" name="テキスト ボックス 136"/>
        <xdr:cNvSpPr txBox="1"/>
      </xdr:nvSpPr>
      <xdr:spPr>
        <a:xfrm>
          <a:off x="3924300" y="62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313552</xdr:rowOff>
    </xdr:from>
    <xdr:to>
      <xdr:col>19</xdr:col>
      <xdr:colOff>38100</xdr:colOff>
      <xdr:row>35</xdr:row>
      <xdr:rowOff>72252</xdr:rowOff>
    </xdr:to>
    <xdr:sp macro="" textlink="">
      <xdr:nvSpPr>
        <xdr:cNvPr id="138" name="楕円 137"/>
        <xdr:cNvSpPr/>
      </xdr:nvSpPr>
      <xdr:spPr bwMode="auto">
        <a:xfrm>
          <a:off x="3556000" y="658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82429</xdr:rowOff>
    </xdr:from>
    <xdr:ext cx="762000" cy="259045"/>
    <xdr:sp macro="" textlink="">
      <xdr:nvSpPr>
        <xdr:cNvPr id="139" name="テキスト ボックス 138"/>
        <xdr:cNvSpPr txBox="1"/>
      </xdr:nvSpPr>
      <xdr:spPr>
        <a:xfrm>
          <a:off x="3225800" y="634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90569</xdr:rowOff>
    </xdr:from>
    <xdr:to>
      <xdr:col>15</xdr:col>
      <xdr:colOff>101600</xdr:colOff>
      <xdr:row>35</xdr:row>
      <xdr:rowOff>192169</xdr:rowOff>
    </xdr:to>
    <xdr:sp macro="" textlink="">
      <xdr:nvSpPr>
        <xdr:cNvPr id="140" name="楕円 139"/>
        <xdr:cNvSpPr/>
      </xdr:nvSpPr>
      <xdr:spPr bwMode="auto">
        <a:xfrm>
          <a:off x="2857500" y="670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202346</xdr:rowOff>
    </xdr:from>
    <xdr:ext cx="762000" cy="259045"/>
    <xdr:sp macro="" textlink="">
      <xdr:nvSpPr>
        <xdr:cNvPr id="141" name="テキスト ボックス 140"/>
        <xdr:cNvSpPr txBox="1"/>
      </xdr:nvSpPr>
      <xdr:spPr>
        <a:xfrm>
          <a:off x="2527300" y="64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59,179
58,190
119.79
29,946,654
28,829,271
850,134
16,950,189
28,249,696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147758</xdr:rowOff>
    </xdr:from>
    <xdr:to>
      <xdr:col>24</xdr:col>
      <xdr:colOff>63500</xdr:colOff>
      <xdr:row>34</xdr:row>
      <xdr:rowOff>151340</xdr:rowOff>
    </xdr:to>
    <xdr:cxnSp macro="">
      <xdr:nvCxnSpPr>
        <xdr:cNvPr id="61" name="直線コネクタ 60"/>
        <xdr:cNvCxnSpPr/>
      </xdr:nvCxnSpPr>
      <xdr:spPr>
        <a:xfrm flipV="1">
          <a:off x="3797300" y="5977058"/>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151340</xdr:rowOff>
    </xdr:from>
    <xdr:to>
      <xdr:col>19</xdr:col>
      <xdr:colOff>177800</xdr:colOff>
      <xdr:row>35</xdr:row>
      <xdr:rowOff>61462</xdr:rowOff>
    </xdr:to>
    <xdr:cxnSp macro="">
      <xdr:nvCxnSpPr>
        <xdr:cNvPr id="64" name="直線コネクタ 63"/>
        <xdr:cNvCxnSpPr/>
      </xdr:nvCxnSpPr>
      <xdr:spPr>
        <a:xfrm flipV="1">
          <a:off x="2908300" y="5980640"/>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61462</xdr:rowOff>
    </xdr:from>
    <xdr:to>
      <xdr:col>15</xdr:col>
      <xdr:colOff>50800</xdr:colOff>
      <xdr:row>35</xdr:row>
      <xdr:rowOff>129661</xdr:rowOff>
    </xdr:to>
    <xdr:cxnSp macro="">
      <xdr:nvCxnSpPr>
        <xdr:cNvPr id="67" name="直線コネクタ 66"/>
        <xdr:cNvCxnSpPr/>
      </xdr:nvCxnSpPr>
      <xdr:spPr>
        <a:xfrm flipV="1">
          <a:off x="2019300" y="606221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129661</xdr:rowOff>
    </xdr:from>
    <xdr:to>
      <xdr:col>10</xdr:col>
      <xdr:colOff>114300</xdr:colOff>
      <xdr:row>36</xdr:row>
      <xdr:rowOff>160045</xdr:rowOff>
    </xdr:to>
    <xdr:cxnSp macro="">
      <xdr:nvCxnSpPr>
        <xdr:cNvPr id="70" name="直線コネクタ 69"/>
        <xdr:cNvCxnSpPr/>
      </xdr:nvCxnSpPr>
      <xdr:spPr>
        <a:xfrm flipV="1">
          <a:off x="1130300" y="6130411"/>
          <a:ext cx="889000" cy="2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96958</xdr:rowOff>
    </xdr:from>
    <xdr:to>
      <xdr:col>24</xdr:col>
      <xdr:colOff>114300</xdr:colOff>
      <xdr:row>35</xdr:row>
      <xdr:rowOff>27108</xdr:rowOff>
    </xdr:to>
    <xdr:sp macro="" textlink="">
      <xdr:nvSpPr>
        <xdr:cNvPr id="80" name="楕円 79"/>
        <xdr:cNvSpPr/>
      </xdr:nvSpPr>
      <xdr:spPr>
        <a:xfrm>
          <a:off x="4584700" y="59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119835</xdr:rowOff>
    </xdr:from>
    <xdr:ext cx="534377" cy="259045"/>
    <xdr:sp macro="" textlink="">
      <xdr:nvSpPr>
        <xdr:cNvPr id="81" name="人件費該当値テキスト"/>
        <xdr:cNvSpPr txBox="1"/>
      </xdr:nvSpPr>
      <xdr:spPr>
        <a:xfrm>
          <a:off x="4686300" y="57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100540</xdr:rowOff>
    </xdr:from>
    <xdr:to>
      <xdr:col>20</xdr:col>
      <xdr:colOff>38100</xdr:colOff>
      <xdr:row>35</xdr:row>
      <xdr:rowOff>30690</xdr:rowOff>
    </xdr:to>
    <xdr:sp macro="" textlink="">
      <xdr:nvSpPr>
        <xdr:cNvPr id="82" name="楕円 81"/>
        <xdr:cNvSpPr/>
      </xdr:nvSpPr>
      <xdr:spPr>
        <a:xfrm>
          <a:off x="3746500" y="59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47217</xdr:rowOff>
    </xdr:from>
    <xdr:ext cx="534377" cy="259045"/>
    <xdr:sp macro="" textlink="">
      <xdr:nvSpPr>
        <xdr:cNvPr id="83" name="テキスト ボックス 82"/>
        <xdr:cNvSpPr txBox="1"/>
      </xdr:nvSpPr>
      <xdr:spPr>
        <a:xfrm>
          <a:off x="3530111" y="57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10662</xdr:rowOff>
    </xdr:from>
    <xdr:to>
      <xdr:col>15</xdr:col>
      <xdr:colOff>101600</xdr:colOff>
      <xdr:row>35</xdr:row>
      <xdr:rowOff>112262</xdr:rowOff>
    </xdr:to>
    <xdr:sp macro="" textlink="">
      <xdr:nvSpPr>
        <xdr:cNvPr id="84" name="楕円 83"/>
        <xdr:cNvSpPr/>
      </xdr:nvSpPr>
      <xdr:spPr>
        <a:xfrm>
          <a:off x="2857500" y="60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128789</xdr:rowOff>
    </xdr:from>
    <xdr:ext cx="534377" cy="259045"/>
    <xdr:sp macro="" textlink="">
      <xdr:nvSpPr>
        <xdr:cNvPr id="85" name="テキスト ボックス 84"/>
        <xdr:cNvSpPr txBox="1"/>
      </xdr:nvSpPr>
      <xdr:spPr>
        <a:xfrm>
          <a:off x="2641111" y="57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78861</xdr:rowOff>
    </xdr:from>
    <xdr:to>
      <xdr:col>10</xdr:col>
      <xdr:colOff>165100</xdr:colOff>
      <xdr:row>36</xdr:row>
      <xdr:rowOff>9011</xdr:rowOff>
    </xdr:to>
    <xdr:sp macro="" textlink="">
      <xdr:nvSpPr>
        <xdr:cNvPr id="86" name="楕円 85"/>
        <xdr:cNvSpPr/>
      </xdr:nvSpPr>
      <xdr:spPr>
        <a:xfrm>
          <a:off x="1968500" y="60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25538</xdr:rowOff>
    </xdr:from>
    <xdr:ext cx="534377" cy="259045"/>
    <xdr:sp macro="" textlink="">
      <xdr:nvSpPr>
        <xdr:cNvPr id="87" name="テキスト ボックス 86"/>
        <xdr:cNvSpPr txBox="1"/>
      </xdr:nvSpPr>
      <xdr:spPr>
        <a:xfrm>
          <a:off x="1752111" y="58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109245</xdr:rowOff>
    </xdr:from>
    <xdr:to>
      <xdr:col>6</xdr:col>
      <xdr:colOff>38100</xdr:colOff>
      <xdr:row>37</xdr:row>
      <xdr:rowOff>39395</xdr:rowOff>
    </xdr:to>
    <xdr:sp macro="" textlink="">
      <xdr:nvSpPr>
        <xdr:cNvPr id="88" name="楕円 87"/>
        <xdr:cNvSpPr/>
      </xdr:nvSpPr>
      <xdr:spPr>
        <a:xfrm>
          <a:off x="1079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30522</xdr:rowOff>
    </xdr:from>
    <xdr:ext cx="534377" cy="259045"/>
    <xdr:sp macro="" textlink="">
      <xdr:nvSpPr>
        <xdr:cNvPr id="89" name="テキスト ボックス 88"/>
        <xdr:cNvSpPr txBox="1"/>
      </xdr:nvSpPr>
      <xdr:spPr>
        <a:xfrm>
          <a:off x="863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87492</xdr:rowOff>
    </xdr:from>
    <xdr:to>
      <xdr:col>24</xdr:col>
      <xdr:colOff>63500</xdr:colOff>
      <xdr:row>57</xdr:row>
      <xdr:rowOff>136260</xdr:rowOff>
    </xdr:to>
    <xdr:cxnSp macro="">
      <xdr:nvCxnSpPr>
        <xdr:cNvPr id="121" name="直線コネクタ 120"/>
        <xdr:cNvCxnSpPr/>
      </xdr:nvCxnSpPr>
      <xdr:spPr>
        <a:xfrm flipV="1">
          <a:off x="3797300" y="986014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136260</xdr:rowOff>
    </xdr:from>
    <xdr:to>
      <xdr:col>19</xdr:col>
      <xdr:colOff>177800</xdr:colOff>
      <xdr:row>58</xdr:row>
      <xdr:rowOff>33727</xdr:rowOff>
    </xdr:to>
    <xdr:cxnSp macro="">
      <xdr:nvCxnSpPr>
        <xdr:cNvPr id="124" name="直線コネクタ 123"/>
        <xdr:cNvCxnSpPr/>
      </xdr:nvCxnSpPr>
      <xdr:spPr>
        <a:xfrm flipV="1">
          <a:off x="2908300" y="9908910"/>
          <a:ext cx="8890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134518</xdr:rowOff>
    </xdr:from>
    <xdr:to>
      <xdr:col>15</xdr:col>
      <xdr:colOff>50800</xdr:colOff>
      <xdr:row>58</xdr:row>
      <xdr:rowOff>33727</xdr:rowOff>
    </xdr:to>
    <xdr:cxnSp macro="">
      <xdr:nvCxnSpPr>
        <xdr:cNvPr id="127" name="直線コネクタ 126"/>
        <xdr:cNvCxnSpPr/>
      </xdr:nvCxnSpPr>
      <xdr:spPr>
        <a:xfrm>
          <a:off x="2019300" y="9907168"/>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112083</xdr:rowOff>
    </xdr:from>
    <xdr:to>
      <xdr:col>10</xdr:col>
      <xdr:colOff>114300</xdr:colOff>
      <xdr:row>57</xdr:row>
      <xdr:rowOff>134518</xdr:rowOff>
    </xdr:to>
    <xdr:cxnSp macro="">
      <xdr:nvCxnSpPr>
        <xdr:cNvPr id="130" name="直線コネクタ 129"/>
        <xdr:cNvCxnSpPr/>
      </xdr:nvCxnSpPr>
      <xdr:spPr>
        <a:xfrm>
          <a:off x="1130300" y="9884733"/>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36692</xdr:rowOff>
    </xdr:from>
    <xdr:to>
      <xdr:col>24</xdr:col>
      <xdr:colOff>114300</xdr:colOff>
      <xdr:row>57</xdr:row>
      <xdr:rowOff>138292</xdr:rowOff>
    </xdr:to>
    <xdr:sp macro="" textlink="">
      <xdr:nvSpPr>
        <xdr:cNvPr id="140" name="楕円 139"/>
        <xdr:cNvSpPr/>
      </xdr:nvSpPr>
      <xdr:spPr>
        <a:xfrm>
          <a:off x="4584700" y="9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15119</xdr:rowOff>
    </xdr:from>
    <xdr:ext cx="534377" cy="259045"/>
    <xdr:sp macro="" textlink="">
      <xdr:nvSpPr>
        <xdr:cNvPr id="141" name="物件費該当値テキスト"/>
        <xdr:cNvSpPr txBox="1"/>
      </xdr:nvSpPr>
      <xdr:spPr>
        <a:xfrm>
          <a:off x="4686300" y="97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85460</xdr:rowOff>
    </xdr:from>
    <xdr:to>
      <xdr:col>20</xdr:col>
      <xdr:colOff>38100</xdr:colOff>
      <xdr:row>58</xdr:row>
      <xdr:rowOff>15610</xdr:rowOff>
    </xdr:to>
    <xdr:sp macro="" textlink="">
      <xdr:nvSpPr>
        <xdr:cNvPr id="142" name="楕円 141"/>
        <xdr:cNvSpPr/>
      </xdr:nvSpPr>
      <xdr:spPr>
        <a:xfrm>
          <a:off x="3746500" y="98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6737</xdr:rowOff>
    </xdr:from>
    <xdr:ext cx="534377" cy="259045"/>
    <xdr:sp macro="" textlink="">
      <xdr:nvSpPr>
        <xdr:cNvPr id="143" name="テキスト ボックス 142"/>
        <xdr:cNvSpPr txBox="1"/>
      </xdr:nvSpPr>
      <xdr:spPr>
        <a:xfrm>
          <a:off x="3530111" y="99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154377</xdr:rowOff>
    </xdr:from>
    <xdr:to>
      <xdr:col>15</xdr:col>
      <xdr:colOff>101600</xdr:colOff>
      <xdr:row>58</xdr:row>
      <xdr:rowOff>84527</xdr:rowOff>
    </xdr:to>
    <xdr:sp macro="" textlink="">
      <xdr:nvSpPr>
        <xdr:cNvPr id="144" name="楕円 143"/>
        <xdr:cNvSpPr/>
      </xdr:nvSpPr>
      <xdr:spPr>
        <a:xfrm>
          <a:off x="2857500" y="99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75654</xdr:rowOff>
    </xdr:from>
    <xdr:ext cx="534377" cy="259045"/>
    <xdr:sp macro="" textlink="">
      <xdr:nvSpPr>
        <xdr:cNvPr id="145" name="テキスト ボックス 144"/>
        <xdr:cNvSpPr txBox="1"/>
      </xdr:nvSpPr>
      <xdr:spPr>
        <a:xfrm>
          <a:off x="2641111" y="10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83718</xdr:rowOff>
    </xdr:from>
    <xdr:to>
      <xdr:col>10</xdr:col>
      <xdr:colOff>165100</xdr:colOff>
      <xdr:row>58</xdr:row>
      <xdr:rowOff>13868</xdr:rowOff>
    </xdr:to>
    <xdr:sp macro="" textlink="">
      <xdr:nvSpPr>
        <xdr:cNvPr id="146" name="楕円 145"/>
        <xdr:cNvSpPr/>
      </xdr:nvSpPr>
      <xdr:spPr>
        <a:xfrm>
          <a:off x="1968500" y="98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4995</xdr:rowOff>
    </xdr:from>
    <xdr:ext cx="534377" cy="259045"/>
    <xdr:sp macro="" textlink="">
      <xdr:nvSpPr>
        <xdr:cNvPr id="147" name="テキスト ボックス 146"/>
        <xdr:cNvSpPr txBox="1"/>
      </xdr:nvSpPr>
      <xdr:spPr>
        <a:xfrm>
          <a:off x="1752111" y="99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61283</xdr:rowOff>
    </xdr:from>
    <xdr:to>
      <xdr:col>6</xdr:col>
      <xdr:colOff>38100</xdr:colOff>
      <xdr:row>57</xdr:row>
      <xdr:rowOff>162883</xdr:rowOff>
    </xdr:to>
    <xdr:sp macro="" textlink="">
      <xdr:nvSpPr>
        <xdr:cNvPr id="148" name="楕円 147"/>
        <xdr:cNvSpPr/>
      </xdr:nvSpPr>
      <xdr:spPr>
        <a:xfrm>
          <a:off x="1079500" y="98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154010</xdr:rowOff>
    </xdr:from>
    <xdr:ext cx="534377" cy="259045"/>
    <xdr:sp macro="" textlink="">
      <xdr:nvSpPr>
        <xdr:cNvPr id="149" name="テキスト ボックス 148"/>
        <xdr:cNvSpPr txBox="1"/>
      </xdr:nvSpPr>
      <xdr:spPr>
        <a:xfrm>
          <a:off x="863111" y="99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85156</xdr:rowOff>
    </xdr:from>
    <xdr:to>
      <xdr:col>24</xdr:col>
      <xdr:colOff>63500</xdr:colOff>
      <xdr:row>77</xdr:row>
      <xdr:rowOff>96129</xdr:rowOff>
    </xdr:to>
    <xdr:cxnSp macro="">
      <xdr:nvCxnSpPr>
        <xdr:cNvPr id="176" name="直線コネクタ 175"/>
        <xdr:cNvCxnSpPr/>
      </xdr:nvCxnSpPr>
      <xdr:spPr>
        <a:xfrm>
          <a:off x="3797300" y="1328680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32716</xdr:rowOff>
    </xdr:from>
    <xdr:to>
      <xdr:col>19</xdr:col>
      <xdr:colOff>177800</xdr:colOff>
      <xdr:row>77</xdr:row>
      <xdr:rowOff>85156</xdr:rowOff>
    </xdr:to>
    <xdr:cxnSp macro="">
      <xdr:nvCxnSpPr>
        <xdr:cNvPr id="179" name="直線コネクタ 178"/>
        <xdr:cNvCxnSpPr/>
      </xdr:nvCxnSpPr>
      <xdr:spPr>
        <a:xfrm>
          <a:off x="2908300" y="13234366"/>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32716</xdr:rowOff>
    </xdr:from>
    <xdr:to>
      <xdr:col>15</xdr:col>
      <xdr:colOff>50800</xdr:colOff>
      <xdr:row>77</xdr:row>
      <xdr:rowOff>150673</xdr:rowOff>
    </xdr:to>
    <xdr:cxnSp macro="">
      <xdr:nvCxnSpPr>
        <xdr:cNvPr id="182" name="直線コネクタ 181"/>
        <xdr:cNvCxnSpPr/>
      </xdr:nvCxnSpPr>
      <xdr:spPr>
        <a:xfrm flipV="1">
          <a:off x="2019300" y="13234366"/>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147473</xdr:rowOff>
    </xdr:from>
    <xdr:to>
      <xdr:col>10</xdr:col>
      <xdr:colOff>114300</xdr:colOff>
      <xdr:row>77</xdr:row>
      <xdr:rowOff>150673</xdr:rowOff>
    </xdr:to>
    <xdr:cxnSp macro="">
      <xdr:nvCxnSpPr>
        <xdr:cNvPr id="185" name="直線コネクタ 184"/>
        <xdr:cNvCxnSpPr/>
      </xdr:nvCxnSpPr>
      <xdr:spPr>
        <a:xfrm>
          <a:off x="1130300" y="133491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45329</xdr:rowOff>
    </xdr:from>
    <xdr:to>
      <xdr:col>24</xdr:col>
      <xdr:colOff>114300</xdr:colOff>
      <xdr:row>77</xdr:row>
      <xdr:rowOff>146929</xdr:rowOff>
    </xdr:to>
    <xdr:sp macro="" textlink="">
      <xdr:nvSpPr>
        <xdr:cNvPr id="195" name="楕円 194"/>
        <xdr:cNvSpPr/>
      </xdr:nvSpPr>
      <xdr:spPr>
        <a:xfrm>
          <a:off x="4584700" y="132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23756</xdr:rowOff>
    </xdr:from>
    <xdr:ext cx="469744" cy="259045"/>
    <xdr:sp macro="" textlink="">
      <xdr:nvSpPr>
        <xdr:cNvPr id="196" name="維持補修費該当値テキスト"/>
        <xdr:cNvSpPr txBox="1"/>
      </xdr:nvSpPr>
      <xdr:spPr>
        <a:xfrm>
          <a:off x="4686300" y="1322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34356</xdr:rowOff>
    </xdr:from>
    <xdr:to>
      <xdr:col>20</xdr:col>
      <xdr:colOff>38100</xdr:colOff>
      <xdr:row>77</xdr:row>
      <xdr:rowOff>135956</xdr:rowOff>
    </xdr:to>
    <xdr:sp macro="" textlink="">
      <xdr:nvSpPr>
        <xdr:cNvPr id="197" name="楕円 196"/>
        <xdr:cNvSpPr/>
      </xdr:nvSpPr>
      <xdr:spPr>
        <a:xfrm>
          <a:off x="3746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127083</xdr:rowOff>
    </xdr:from>
    <xdr:ext cx="469744" cy="259045"/>
    <xdr:sp macro="" textlink="">
      <xdr:nvSpPr>
        <xdr:cNvPr id="198" name="テキスト ボックス 197"/>
        <xdr:cNvSpPr txBox="1"/>
      </xdr:nvSpPr>
      <xdr:spPr>
        <a:xfrm>
          <a:off x="3562428" y="133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153366</xdr:rowOff>
    </xdr:from>
    <xdr:to>
      <xdr:col>15</xdr:col>
      <xdr:colOff>101600</xdr:colOff>
      <xdr:row>77</xdr:row>
      <xdr:rowOff>83516</xdr:rowOff>
    </xdr:to>
    <xdr:sp macro="" textlink="">
      <xdr:nvSpPr>
        <xdr:cNvPr id="199" name="楕円 198"/>
        <xdr:cNvSpPr/>
      </xdr:nvSpPr>
      <xdr:spPr>
        <a:xfrm>
          <a:off x="2857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100042</xdr:rowOff>
    </xdr:from>
    <xdr:ext cx="469744" cy="259045"/>
    <xdr:sp macro="" textlink="">
      <xdr:nvSpPr>
        <xdr:cNvPr id="200" name="テキスト ボックス 199"/>
        <xdr:cNvSpPr txBox="1"/>
      </xdr:nvSpPr>
      <xdr:spPr>
        <a:xfrm>
          <a:off x="2673428" y="129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99873</xdr:rowOff>
    </xdr:from>
    <xdr:to>
      <xdr:col>10</xdr:col>
      <xdr:colOff>165100</xdr:colOff>
      <xdr:row>78</xdr:row>
      <xdr:rowOff>30023</xdr:rowOff>
    </xdr:to>
    <xdr:sp macro="" textlink="">
      <xdr:nvSpPr>
        <xdr:cNvPr id="201" name="楕円 200"/>
        <xdr:cNvSpPr/>
      </xdr:nvSpPr>
      <xdr:spPr>
        <a:xfrm>
          <a:off x="1968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21150</xdr:rowOff>
    </xdr:from>
    <xdr:ext cx="469744" cy="259045"/>
    <xdr:sp macro="" textlink="">
      <xdr:nvSpPr>
        <xdr:cNvPr id="202" name="テキスト ボックス 201"/>
        <xdr:cNvSpPr txBox="1"/>
      </xdr:nvSpPr>
      <xdr:spPr>
        <a:xfrm>
          <a:off x="1784428" y="13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96673</xdr:rowOff>
    </xdr:from>
    <xdr:to>
      <xdr:col>6</xdr:col>
      <xdr:colOff>38100</xdr:colOff>
      <xdr:row>78</xdr:row>
      <xdr:rowOff>26823</xdr:rowOff>
    </xdr:to>
    <xdr:sp macro="" textlink="">
      <xdr:nvSpPr>
        <xdr:cNvPr id="203" name="楕円 202"/>
        <xdr:cNvSpPr/>
      </xdr:nvSpPr>
      <xdr:spPr>
        <a:xfrm>
          <a:off x="1079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17950</xdr:rowOff>
    </xdr:from>
    <xdr:ext cx="469744" cy="259045"/>
    <xdr:sp macro="" textlink="">
      <xdr:nvSpPr>
        <xdr:cNvPr id="204" name="テキスト ボックス 203"/>
        <xdr:cNvSpPr txBox="1"/>
      </xdr:nvSpPr>
      <xdr:spPr>
        <a:xfrm>
          <a:off x="895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93041</xdr:rowOff>
    </xdr:from>
    <xdr:to>
      <xdr:col>24</xdr:col>
      <xdr:colOff>63500</xdr:colOff>
      <xdr:row>98</xdr:row>
      <xdr:rowOff>9410</xdr:rowOff>
    </xdr:to>
    <xdr:cxnSp macro="">
      <xdr:nvCxnSpPr>
        <xdr:cNvPr id="234" name="直線コネクタ 233"/>
        <xdr:cNvCxnSpPr/>
      </xdr:nvCxnSpPr>
      <xdr:spPr>
        <a:xfrm flipV="1">
          <a:off x="3797300" y="16723691"/>
          <a:ext cx="838200" cy="8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7316</xdr:rowOff>
    </xdr:from>
    <xdr:to>
      <xdr:col>19</xdr:col>
      <xdr:colOff>177800</xdr:colOff>
      <xdr:row>98</xdr:row>
      <xdr:rowOff>9410</xdr:rowOff>
    </xdr:to>
    <xdr:cxnSp macro="">
      <xdr:nvCxnSpPr>
        <xdr:cNvPr id="237" name="直線コネクタ 236"/>
        <xdr:cNvCxnSpPr/>
      </xdr:nvCxnSpPr>
      <xdr:spPr>
        <a:xfrm>
          <a:off x="2908300" y="16637966"/>
          <a:ext cx="889000" cy="1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7316</xdr:rowOff>
    </xdr:from>
    <xdr:to>
      <xdr:col>15</xdr:col>
      <xdr:colOff>50800</xdr:colOff>
      <xdr:row>98</xdr:row>
      <xdr:rowOff>120244</xdr:rowOff>
    </xdr:to>
    <xdr:cxnSp macro="">
      <xdr:nvCxnSpPr>
        <xdr:cNvPr id="240" name="直線コネクタ 239"/>
        <xdr:cNvCxnSpPr/>
      </xdr:nvCxnSpPr>
      <xdr:spPr>
        <a:xfrm flipV="1">
          <a:off x="2019300" y="16637966"/>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118414</xdr:rowOff>
    </xdr:from>
    <xdr:to>
      <xdr:col>10</xdr:col>
      <xdr:colOff>114300</xdr:colOff>
      <xdr:row>98</xdr:row>
      <xdr:rowOff>120244</xdr:rowOff>
    </xdr:to>
    <xdr:cxnSp macro="">
      <xdr:nvCxnSpPr>
        <xdr:cNvPr id="243" name="直線コネクタ 242"/>
        <xdr:cNvCxnSpPr/>
      </xdr:nvCxnSpPr>
      <xdr:spPr>
        <a:xfrm>
          <a:off x="1130300" y="1692051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42241</xdr:rowOff>
    </xdr:from>
    <xdr:to>
      <xdr:col>24</xdr:col>
      <xdr:colOff>114300</xdr:colOff>
      <xdr:row>97</xdr:row>
      <xdr:rowOff>143841</xdr:rowOff>
    </xdr:to>
    <xdr:sp macro="" textlink="">
      <xdr:nvSpPr>
        <xdr:cNvPr id="253" name="楕円 252"/>
        <xdr:cNvSpPr/>
      </xdr:nvSpPr>
      <xdr:spPr>
        <a:xfrm>
          <a:off x="45847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20668</xdr:rowOff>
    </xdr:from>
    <xdr:ext cx="534377" cy="259045"/>
    <xdr:sp macro="" textlink="">
      <xdr:nvSpPr>
        <xdr:cNvPr id="254" name="扶助費該当値テキスト"/>
        <xdr:cNvSpPr txBox="1"/>
      </xdr:nvSpPr>
      <xdr:spPr>
        <a:xfrm>
          <a:off x="4686300" y="166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130060</xdr:rowOff>
    </xdr:from>
    <xdr:to>
      <xdr:col>20</xdr:col>
      <xdr:colOff>38100</xdr:colOff>
      <xdr:row>98</xdr:row>
      <xdr:rowOff>60210</xdr:rowOff>
    </xdr:to>
    <xdr:sp macro="" textlink="">
      <xdr:nvSpPr>
        <xdr:cNvPr id="255" name="楕円 254"/>
        <xdr:cNvSpPr/>
      </xdr:nvSpPr>
      <xdr:spPr>
        <a:xfrm>
          <a:off x="3746500" y="16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51337</xdr:rowOff>
    </xdr:from>
    <xdr:ext cx="534377" cy="259045"/>
    <xdr:sp macro="" textlink="">
      <xdr:nvSpPr>
        <xdr:cNvPr id="256" name="テキスト ボックス 255"/>
        <xdr:cNvSpPr txBox="1"/>
      </xdr:nvSpPr>
      <xdr:spPr>
        <a:xfrm>
          <a:off x="3530111" y="168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127966</xdr:rowOff>
    </xdr:from>
    <xdr:to>
      <xdr:col>15</xdr:col>
      <xdr:colOff>101600</xdr:colOff>
      <xdr:row>97</xdr:row>
      <xdr:rowOff>58116</xdr:rowOff>
    </xdr:to>
    <xdr:sp macro="" textlink="">
      <xdr:nvSpPr>
        <xdr:cNvPr id="257" name="楕円 256"/>
        <xdr:cNvSpPr/>
      </xdr:nvSpPr>
      <xdr:spPr>
        <a:xfrm>
          <a:off x="2857500" y="165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49243</xdr:rowOff>
    </xdr:from>
    <xdr:ext cx="534377" cy="259045"/>
    <xdr:sp macro="" textlink="">
      <xdr:nvSpPr>
        <xdr:cNvPr id="258" name="テキスト ボックス 257"/>
        <xdr:cNvSpPr txBox="1"/>
      </xdr:nvSpPr>
      <xdr:spPr>
        <a:xfrm>
          <a:off x="2641111" y="166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69444</xdr:rowOff>
    </xdr:from>
    <xdr:to>
      <xdr:col>10</xdr:col>
      <xdr:colOff>165100</xdr:colOff>
      <xdr:row>98</xdr:row>
      <xdr:rowOff>171044</xdr:rowOff>
    </xdr:to>
    <xdr:sp macro="" textlink="">
      <xdr:nvSpPr>
        <xdr:cNvPr id="259" name="楕円 258"/>
        <xdr:cNvSpPr/>
      </xdr:nvSpPr>
      <xdr:spPr>
        <a:xfrm>
          <a:off x="1968500" y="168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162171</xdr:rowOff>
    </xdr:from>
    <xdr:ext cx="534377" cy="259045"/>
    <xdr:sp macro="" textlink="">
      <xdr:nvSpPr>
        <xdr:cNvPr id="260" name="テキスト ボックス 259"/>
        <xdr:cNvSpPr txBox="1"/>
      </xdr:nvSpPr>
      <xdr:spPr>
        <a:xfrm>
          <a:off x="1752111" y="169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67614</xdr:rowOff>
    </xdr:from>
    <xdr:to>
      <xdr:col>6</xdr:col>
      <xdr:colOff>38100</xdr:colOff>
      <xdr:row>98</xdr:row>
      <xdr:rowOff>169214</xdr:rowOff>
    </xdr:to>
    <xdr:sp macro="" textlink="">
      <xdr:nvSpPr>
        <xdr:cNvPr id="261" name="楕円 260"/>
        <xdr:cNvSpPr/>
      </xdr:nvSpPr>
      <xdr:spPr>
        <a:xfrm>
          <a:off x="1079500" y="16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160341</xdr:rowOff>
    </xdr:from>
    <xdr:ext cx="534377" cy="259045"/>
    <xdr:sp macro="" textlink="">
      <xdr:nvSpPr>
        <xdr:cNvPr id="262" name="テキスト ボックス 261"/>
        <xdr:cNvSpPr txBox="1"/>
      </xdr:nvSpPr>
      <xdr:spPr>
        <a:xfrm>
          <a:off x="863111" y="169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86" name="直線コネクタ 285"/>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87" name="補助費等最小値テキスト"/>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88" name="直線コネクタ 287"/>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89" name="補助費等最大値テキスト"/>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0" name="直線コネクタ 289"/>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90368</xdr:rowOff>
    </xdr:from>
    <xdr:to>
      <xdr:col>55</xdr:col>
      <xdr:colOff>0</xdr:colOff>
      <xdr:row>35</xdr:row>
      <xdr:rowOff>115362</xdr:rowOff>
    </xdr:to>
    <xdr:cxnSp macro="">
      <xdr:nvCxnSpPr>
        <xdr:cNvPr id="291" name="直線コネクタ 290"/>
        <xdr:cNvCxnSpPr/>
      </xdr:nvCxnSpPr>
      <xdr:spPr>
        <a:xfrm flipV="1">
          <a:off x="9639300" y="6091118"/>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2" name="補助費等平均値テキスト"/>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3" name="フローチャート: 判断 292"/>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115362</xdr:rowOff>
    </xdr:from>
    <xdr:to>
      <xdr:col>50</xdr:col>
      <xdr:colOff>114300</xdr:colOff>
      <xdr:row>35</xdr:row>
      <xdr:rowOff>122463</xdr:rowOff>
    </xdr:to>
    <xdr:cxnSp macro="">
      <xdr:nvCxnSpPr>
        <xdr:cNvPr id="294" name="直線コネクタ 293"/>
        <xdr:cNvCxnSpPr/>
      </xdr:nvCxnSpPr>
      <xdr:spPr>
        <a:xfrm flipV="1">
          <a:off x="8750300" y="6116112"/>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5" name="フローチャート: 判断 294"/>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296" name="テキスト ボックス 295"/>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108222</xdr:rowOff>
    </xdr:from>
    <xdr:to>
      <xdr:col>45</xdr:col>
      <xdr:colOff>177800</xdr:colOff>
      <xdr:row>35</xdr:row>
      <xdr:rowOff>122463</xdr:rowOff>
    </xdr:to>
    <xdr:cxnSp macro="">
      <xdr:nvCxnSpPr>
        <xdr:cNvPr id="297" name="直線コネクタ 296"/>
        <xdr:cNvCxnSpPr/>
      </xdr:nvCxnSpPr>
      <xdr:spPr>
        <a:xfrm>
          <a:off x="7861300" y="5251722"/>
          <a:ext cx="889000" cy="8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298" name="フローチャート: 判断 297"/>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299" name="テキスト ボックス 298"/>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108222</xdr:rowOff>
    </xdr:from>
    <xdr:to>
      <xdr:col>41</xdr:col>
      <xdr:colOff>50800</xdr:colOff>
      <xdr:row>36</xdr:row>
      <xdr:rowOff>4056</xdr:rowOff>
    </xdr:to>
    <xdr:cxnSp macro="">
      <xdr:nvCxnSpPr>
        <xdr:cNvPr id="300" name="直線コネクタ 299"/>
        <xdr:cNvCxnSpPr/>
      </xdr:nvCxnSpPr>
      <xdr:spPr>
        <a:xfrm flipV="1">
          <a:off x="6972300" y="5251722"/>
          <a:ext cx="889000" cy="9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1" name="フローチャート: 判断 300"/>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2" name="テキスト ボックス 301"/>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3" name="フローチャート: 判断 302"/>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4" name="テキスト ボックス 303"/>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39568</xdr:rowOff>
    </xdr:from>
    <xdr:to>
      <xdr:col>55</xdr:col>
      <xdr:colOff>50800</xdr:colOff>
      <xdr:row>35</xdr:row>
      <xdr:rowOff>141168</xdr:rowOff>
    </xdr:to>
    <xdr:sp macro="" textlink="">
      <xdr:nvSpPr>
        <xdr:cNvPr id="310" name="楕円 309"/>
        <xdr:cNvSpPr/>
      </xdr:nvSpPr>
      <xdr:spPr>
        <a:xfrm>
          <a:off x="10426700" y="60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62445</xdr:rowOff>
    </xdr:from>
    <xdr:ext cx="534377" cy="259045"/>
    <xdr:sp macro="" textlink="">
      <xdr:nvSpPr>
        <xdr:cNvPr id="311" name="補助費等該当値テキスト"/>
        <xdr:cNvSpPr txBox="1"/>
      </xdr:nvSpPr>
      <xdr:spPr>
        <a:xfrm>
          <a:off x="10528300" y="58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64562</xdr:rowOff>
    </xdr:from>
    <xdr:to>
      <xdr:col>50</xdr:col>
      <xdr:colOff>165100</xdr:colOff>
      <xdr:row>35</xdr:row>
      <xdr:rowOff>166162</xdr:rowOff>
    </xdr:to>
    <xdr:sp macro="" textlink="">
      <xdr:nvSpPr>
        <xdr:cNvPr id="312" name="楕円 311"/>
        <xdr:cNvSpPr/>
      </xdr:nvSpPr>
      <xdr:spPr>
        <a:xfrm>
          <a:off x="9588500" y="60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11239</xdr:rowOff>
    </xdr:from>
    <xdr:ext cx="534377" cy="259045"/>
    <xdr:sp macro="" textlink="">
      <xdr:nvSpPr>
        <xdr:cNvPr id="313" name="テキスト ボックス 312"/>
        <xdr:cNvSpPr txBox="1"/>
      </xdr:nvSpPr>
      <xdr:spPr>
        <a:xfrm>
          <a:off x="9372111" y="5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71663</xdr:rowOff>
    </xdr:from>
    <xdr:to>
      <xdr:col>46</xdr:col>
      <xdr:colOff>38100</xdr:colOff>
      <xdr:row>36</xdr:row>
      <xdr:rowOff>1813</xdr:rowOff>
    </xdr:to>
    <xdr:sp macro="" textlink="">
      <xdr:nvSpPr>
        <xdr:cNvPr id="314" name="楕円 313"/>
        <xdr:cNvSpPr/>
      </xdr:nvSpPr>
      <xdr:spPr>
        <a:xfrm>
          <a:off x="8699500" y="60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18340</xdr:rowOff>
    </xdr:from>
    <xdr:ext cx="534377" cy="259045"/>
    <xdr:sp macro="" textlink="">
      <xdr:nvSpPr>
        <xdr:cNvPr id="315" name="テキスト ボックス 314"/>
        <xdr:cNvSpPr txBox="1"/>
      </xdr:nvSpPr>
      <xdr:spPr>
        <a:xfrm>
          <a:off x="8483111" y="58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57422</xdr:rowOff>
    </xdr:from>
    <xdr:to>
      <xdr:col>41</xdr:col>
      <xdr:colOff>101600</xdr:colOff>
      <xdr:row>30</xdr:row>
      <xdr:rowOff>159022</xdr:rowOff>
    </xdr:to>
    <xdr:sp macro="" textlink="">
      <xdr:nvSpPr>
        <xdr:cNvPr id="316" name="楕円 315"/>
        <xdr:cNvSpPr/>
      </xdr:nvSpPr>
      <xdr:spPr>
        <a:xfrm>
          <a:off x="78105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4099</xdr:rowOff>
    </xdr:from>
    <xdr:ext cx="599010" cy="259045"/>
    <xdr:sp macro="" textlink="">
      <xdr:nvSpPr>
        <xdr:cNvPr id="317" name="テキスト ボックス 316"/>
        <xdr:cNvSpPr txBox="1"/>
      </xdr:nvSpPr>
      <xdr:spPr>
        <a:xfrm>
          <a:off x="7561795" y="49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124706</xdr:rowOff>
    </xdr:from>
    <xdr:to>
      <xdr:col>36</xdr:col>
      <xdr:colOff>165100</xdr:colOff>
      <xdr:row>36</xdr:row>
      <xdr:rowOff>54856</xdr:rowOff>
    </xdr:to>
    <xdr:sp macro="" textlink="">
      <xdr:nvSpPr>
        <xdr:cNvPr id="318" name="楕円 317"/>
        <xdr:cNvSpPr/>
      </xdr:nvSpPr>
      <xdr:spPr>
        <a:xfrm>
          <a:off x="6921500" y="6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71383</xdr:rowOff>
    </xdr:from>
    <xdr:ext cx="534377" cy="259045"/>
    <xdr:sp macro="" textlink="">
      <xdr:nvSpPr>
        <xdr:cNvPr id="319" name="テキスト ボックス 318"/>
        <xdr:cNvSpPr txBox="1"/>
      </xdr:nvSpPr>
      <xdr:spPr>
        <a:xfrm>
          <a:off x="6705111" y="59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5" name="直線コネクタ 344"/>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6"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47" name="直線コネクタ 346"/>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48"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49" name="直線コネクタ 348"/>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19641</xdr:rowOff>
    </xdr:from>
    <xdr:to>
      <xdr:col>55</xdr:col>
      <xdr:colOff>0</xdr:colOff>
      <xdr:row>57</xdr:row>
      <xdr:rowOff>78391</xdr:rowOff>
    </xdr:to>
    <xdr:cxnSp macro="">
      <xdr:nvCxnSpPr>
        <xdr:cNvPr id="350" name="直線コネクタ 349"/>
        <xdr:cNvCxnSpPr/>
      </xdr:nvCxnSpPr>
      <xdr:spPr>
        <a:xfrm flipV="1">
          <a:off x="9639300" y="9620841"/>
          <a:ext cx="8382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1"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2" name="フローチャート: 判断 351"/>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58514</xdr:rowOff>
    </xdr:from>
    <xdr:to>
      <xdr:col>50</xdr:col>
      <xdr:colOff>114300</xdr:colOff>
      <xdr:row>57</xdr:row>
      <xdr:rowOff>78391</xdr:rowOff>
    </xdr:to>
    <xdr:cxnSp macro="">
      <xdr:nvCxnSpPr>
        <xdr:cNvPr id="353" name="直線コネクタ 352"/>
        <xdr:cNvCxnSpPr/>
      </xdr:nvCxnSpPr>
      <xdr:spPr>
        <a:xfrm>
          <a:off x="8750300" y="9831164"/>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4" name="フローチャート: 判断 353"/>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5" name="テキスト ボックス 354"/>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58514</xdr:rowOff>
    </xdr:from>
    <xdr:to>
      <xdr:col>45</xdr:col>
      <xdr:colOff>177800</xdr:colOff>
      <xdr:row>57</xdr:row>
      <xdr:rowOff>123121</xdr:rowOff>
    </xdr:to>
    <xdr:cxnSp macro="">
      <xdr:nvCxnSpPr>
        <xdr:cNvPr id="356" name="直線コネクタ 355"/>
        <xdr:cNvCxnSpPr/>
      </xdr:nvCxnSpPr>
      <xdr:spPr>
        <a:xfrm flipV="1">
          <a:off x="7861300" y="9831164"/>
          <a:ext cx="889000" cy="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57" name="フローチャート: 判断 356"/>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58" name="テキスト ボックス 357"/>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97126</xdr:rowOff>
    </xdr:from>
    <xdr:to>
      <xdr:col>41</xdr:col>
      <xdr:colOff>50800</xdr:colOff>
      <xdr:row>57</xdr:row>
      <xdr:rowOff>123121</xdr:rowOff>
    </xdr:to>
    <xdr:cxnSp macro="">
      <xdr:nvCxnSpPr>
        <xdr:cNvPr id="359" name="直線コネクタ 358"/>
        <xdr:cNvCxnSpPr/>
      </xdr:nvCxnSpPr>
      <xdr:spPr>
        <a:xfrm>
          <a:off x="6972300" y="8841076"/>
          <a:ext cx="889000" cy="10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0" name="フローチャート: 判断 359"/>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1" name="テキスト ボックス 360"/>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2" name="フローチャート: 判断 361"/>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3" name="テキスト ボックス 362"/>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140291</xdr:rowOff>
    </xdr:from>
    <xdr:to>
      <xdr:col>55</xdr:col>
      <xdr:colOff>50800</xdr:colOff>
      <xdr:row>56</xdr:row>
      <xdr:rowOff>70441</xdr:rowOff>
    </xdr:to>
    <xdr:sp macro="" textlink="">
      <xdr:nvSpPr>
        <xdr:cNvPr id="369" name="楕円 368"/>
        <xdr:cNvSpPr/>
      </xdr:nvSpPr>
      <xdr:spPr>
        <a:xfrm>
          <a:off x="10426700" y="95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163168</xdr:rowOff>
    </xdr:from>
    <xdr:ext cx="534377" cy="259045"/>
    <xdr:sp macro="" textlink="">
      <xdr:nvSpPr>
        <xdr:cNvPr id="370" name="普通建設事業費該当値テキスト"/>
        <xdr:cNvSpPr txBox="1"/>
      </xdr:nvSpPr>
      <xdr:spPr>
        <a:xfrm>
          <a:off x="10528300" y="94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27591</xdr:rowOff>
    </xdr:from>
    <xdr:to>
      <xdr:col>50</xdr:col>
      <xdr:colOff>165100</xdr:colOff>
      <xdr:row>57</xdr:row>
      <xdr:rowOff>129191</xdr:rowOff>
    </xdr:to>
    <xdr:sp macro="" textlink="">
      <xdr:nvSpPr>
        <xdr:cNvPr id="371" name="楕円 370"/>
        <xdr:cNvSpPr/>
      </xdr:nvSpPr>
      <xdr:spPr>
        <a:xfrm>
          <a:off x="9588500" y="9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120318</xdr:rowOff>
    </xdr:from>
    <xdr:ext cx="534377" cy="259045"/>
    <xdr:sp macro="" textlink="">
      <xdr:nvSpPr>
        <xdr:cNvPr id="372" name="テキスト ボックス 371"/>
        <xdr:cNvSpPr txBox="1"/>
      </xdr:nvSpPr>
      <xdr:spPr>
        <a:xfrm>
          <a:off x="9372111" y="98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7714</xdr:rowOff>
    </xdr:from>
    <xdr:to>
      <xdr:col>46</xdr:col>
      <xdr:colOff>38100</xdr:colOff>
      <xdr:row>57</xdr:row>
      <xdr:rowOff>109314</xdr:rowOff>
    </xdr:to>
    <xdr:sp macro="" textlink="">
      <xdr:nvSpPr>
        <xdr:cNvPr id="373" name="楕円 372"/>
        <xdr:cNvSpPr/>
      </xdr:nvSpPr>
      <xdr:spPr>
        <a:xfrm>
          <a:off x="8699500" y="97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100441</xdr:rowOff>
    </xdr:from>
    <xdr:ext cx="534377" cy="259045"/>
    <xdr:sp macro="" textlink="">
      <xdr:nvSpPr>
        <xdr:cNvPr id="374" name="テキスト ボックス 373"/>
        <xdr:cNvSpPr txBox="1"/>
      </xdr:nvSpPr>
      <xdr:spPr>
        <a:xfrm>
          <a:off x="8483111" y="98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72321</xdr:rowOff>
    </xdr:from>
    <xdr:to>
      <xdr:col>41</xdr:col>
      <xdr:colOff>101600</xdr:colOff>
      <xdr:row>58</xdr:row>
      <xdr:rowOff>2471</xdr:rowOff>
    </xdr:to>
    <xdr:sp macro="" textlink="">
      <xdr:nvSpPr>
        <xdr:cNvPr id="375" name="楕円 374"/>
        <xdr:cNvSpPr/>
      </xdr:nvSpPr>
      <xdr:spPr>
        <a:xfrm>
          <a:off x="7810500" y="98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165048</xdr:rowOff>
    </xdr:from>
    <xdr:ext cx="534377" cy="259045"/>
    <xdr:sp macro="" textlink="">
      <xdr:nvSpPr>
        <xdr:cNvPr id="376" name="テキスト ボックス 375"/>
        <xdr:cNvSpPr txBox="1"/>
      </xdr:nvSpPr>
      <xdr:spPr>
        <a:xfrm>
          <a:off x="7594111" y="99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46326</xdr:rowOff>
    </xdr:from>
    <xdr:to>
      <xdr:col>36</xdr:col>
      <xdr:colOff>165100</xdr:colOff>
      <xdr:row>51</xdr:row>
      <xdr:rowOff>147926</xdr:rowOff>
    </xdr:to>
    <xdr:sp macro="" textlink="">
      <xdr:nvSpPr>
        <xdr:cNvPr id="377" name="楕円 376"/>
        <xdr:cNvSpPr/>
      </xdr:nvSpPr>
      <xdr:spPr>
        <a:xfrm>
          <a:off x="6921500" y="87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164453</xdr:rowOff>
    </xdr:from>
    <xdr:ext cx="599010" cy="259045"/>
    <xdr:sp macro="" textlink="">
      <xdr:nvSpPr>
        <xdr:cNvPr id="378" name="テキスト ボックス 377"/>
        <xdr:cNvSpPr txBox="1"/>
      </xdr:nvSpPr>
      <xdr:spPr>
        <a:xfrm>
          <a:off x="6672795" y="85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2" name="直線コネクタ 401"/>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5"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6" name="直線コネクタ 405"/>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116345</xdr:rowOff>
    </xdr:from>
    <xdr:to>
      <xdr:col>55</xdr:col>
      <xdr:colOff>0</xdr:colOff>
      <xdr:row>78</xdr:row>
      <xdr:rowOff>122917</xdr:rowOff>
    </xdr:to>
    <xdr:cxnSp macro="">
      <xdr:nvCxnSpPr>
        <xdr:cNvPr id="407" name="直線コネクタ 406"/>
        <xdr:cNvCxnSpPr/>
      </xdr:nvCxnSpPr>
      <xdr:spPr>
        <a:xfrm>
          <a:off x="9639300" y="13489445"/>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08"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09" name="フローチャート: 判断 408"/>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116345</xdr:rowOff>
    </xdr:from>
    <xdr:to>
      <xdr:col>50</xdr:col>
      <xdr:colOff>114300</xdr:colOff>
      <xdr:row>79</xdr:row>
      <xdr:rowOff>36506</xdr:rowOff>
    </xdr:to>
    <xdr:cxnSp macro="">
      <xdr:nvCxnSpPr>
        <xdr:cNvPr id="410" name="直線コネクタ 409"/>
        <xdr:cNvCxnSpPr/>
      </xdr:nvCxnSpPr>
      <xdr:spPr>
        <a:xfrm flipV="1">
          <a:off x="8750300" y="13489445"/>
          <a:ext cx="889000" cy="9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1" name="フローチャート: 判断 410"/>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2" name="テキスト ボックス 411"/>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36506</xdr:rowOff>
    </xdr:from>
    <xdr:to>
      <xdr:col>45</xdr:col>
      <xdr:colOff>177800</xdr:colOff>
      <xdr:row>79</xdr:row>
      <xdr:rowOff>44450</xdr:rowOff>
    </xdr:to>
    <xdr:cxnSp macro="">
      <xdr:nvCxnSpPr>
        <xdr:cNvPr id="413" name="直線コネクタ 412"/>
        <xdr:cNvCxnSpPr/>
      </xdr:nvCxnSpPr>
      <xdr:spPr>
        <a:xfrm flipV="1">
          <a:off x="7861300" y="1358105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4" name="フローチャート: 判断 413"/>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5" name="テキスト ボックス 414"/>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6" name="直線コネクタ 415"/>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72117</xdr:rowOff>
    </xdr:from>
    <xdr:to>
      <xdr:col>55</xdr:col>
      <xdr:colOff>50800</xdr:colOff>
      <xdr:row>79</xdr:row>
      <xdr:rowOff>2267</xdr:rowOff>
    </xdr:to>
    <xdr:sp macro="" textlink="">
      <xdr:nvSpPr>
        <xdr:cNvPr id="426" name="楕円 425"/>
        <xdr:cNvSpPr/>
      </xdr:nvSpPr>
      <xdr:spPr>
        <a:xfrm>
          <a:off x="10426700" y="134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158494</xdr:rowOff>
    </xdr:from>
    <xdr:ext cx="469744" cy="259045"/>
    <xdr:sp macro="" textlink="">
      <xdr:nvSpPr>
        <xdr:cNvPr id="427" name="普通建設事業費 （ うち新規整備　）該当値テキスト"/>
        <xdr:cNvSpPr txBox="1"/>
      </xdr:nvSpPr>
      <xdr:spPr>
        <a:xfrm>
          <a:off x="10528300" y="133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65545</xdr:rowOff>
    </xdr:from>
    <xdr:to>
      <xdr:col>50</xdr:col>
      <xdr:colOff>165100</xdr:colOff>
      <xdr:row>78</xdr:row>
      <xdr:rowOff>167145</xdr:rowOff>
    </xdr:to>
    <xdr:sp macro="" textlink="">
      <xdr:nvSpPr>
        <xdr:cNvPr id="428" name="楕円 427"/>
        <xdr:cNvSpPr/>
      </xdr:nvSpPr>
      <xdr:spPr>
        <a:xfrm>
          <a:off x="9588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158272</xdr:rowOff>
    </xdr:from>
    <xdr:ext cx="469744" cy="259045"/>
    <xdr:sp macro="" textlink="">
      <xdr:nvSpPr>
        <xdr:cNvPr id="429" name="テキスト ボックス 428"/>
        <xdr:cNvSpPr txBox="1"/>
      </xdr:nvSpPr>
      <xdr:spPr>
        <a:xfrm>
          <a:off x="9404428"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157156</xdr:rowOff>
    </xdr:from>
    <xdr:to>
      <xdr:col>46</xdr:col>
      <xdr:colOff>38100</xdr:colOff>
      <xdr:row>79</xdr:row>
      <xdr:rowOff>87306</xdr:rowOff>
    </xdr:to>
    <xdr:sp macro="" textlink="">
      <xdr:nvSpPr>
        <xdr:cNvPr id="430" name="楕円 429"/>
        <xdr:cNvSpPr/>
      </xdr:nvSpPr>
      <xdr:spPr>
        <a:xfrm>
          <a:off x="8699500" y="135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78433</xdr:rowOff>
    </xdr:from>
    <xdr:ext cx="378565" cy="259045"/>
    <xdr:sp macro="" textlink="">
      <xdr:nvSpPr>
        <xdr:cNvPr id="431" name="テキスト ボックス 430"/>
        <xdr:cNvSpPr txBox="1"/>
      </xdr:nvSpPr>
      <xdr:spPr>
        <a:xfrm>
          <a:off x="8561017" y="1362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59" name="直線コネクタ 458"/>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0"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1" name="直線コネクタ 460"/>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2"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3" name="直線コネクタ 462"/>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83655</xdr:rowOff>
    </xdr:from>
    <xdr:to>
      <xdr:col>55</xdr:col>
      <xdr:colOff>0</xdr:colOff>
      <xdr:row>97</xdr:row>
      <xdr:rowOff>110846</xdr:rowOff>
    </xdr:to>
    <xdr:cxnSp macro="">
      <xdr:nvCxnSpPr>
        <xdr:cNvPr id="464" name="直線コネクタ 463"/>
        <xdr:cNvCxnSpPr/>
      </xdr:nvCxnSpPr>
      <xdr:spPr>
        <a:xfrm flipV="1">
          <a:off x="9639300" y="16542855"/>
          <a:ext cx="838200" cy="1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5"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6" name="フローチャート: 判断 465"/>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159347</xdr:rowOff>
    </xdr:from>
    <xdr:to>
      <xdr:col>50</xdr:col>
      <xdr:colOff>114300</xdr:colOff>
      <xdr:row>97</xdr:row>
      <xdr:rowOff>110846</xdr:rowOff>
    </xdr:to>
    <xdr:cxnSp macro="">
      <xdr:nvCxnSpPr>
        <xdr:cNvPr id="467" name="直線コネクタ 466"/>
        <xdr:cNvCxnSpPr/>
      </xdr:nvCxnSpPr>
      <xdr:spPr>
        <a:xfrm>
          <a:off x="8750300" y="16618547"/>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68" name="フローチャート: 判断 467"/>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69" name="テキスト ボックス 468"/>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159347</xdr:rowOff>
    </xdr:from>
    <xdr:to>
      <xdr:col>45</xdr:col>
      <xdr:colOff>177800</xdr:colOff>
      <xdr:row>97</xdr:row>
      <xdr:rowOff>94895</xdr:rowOff>
    </xdr:to>
    <xdr:cxnSp macro="">
      <xdr:nvCxnSpPr>
        <xdr:cNvPr id="470" name="直線コネクタ 469"/>
        <xdr:cNvCxnSpPr/>
      </xdr:nvCxnSpPr>
      <xdr:spPr>
        <a:xfrm flipV="1">
          <a:off x="7861300" y="16618547"/>
          <a:ext cx="8890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1" name="フローチャート: 判断 470"/>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2" name="テキスト ボックス 471"/>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7835</xdr:rowOff>
    </xdr:from>
    <xdr:to>
      <xdr:col>41</xdr:col>
      <xdr:colOff>50800</xdr:colOff>
      <xdr:row>97</xdr:row>
      <xdr:rowOff>94895</xdr:rowOff>
    </xdr:to>
    <xdr:cxnSp macro="">
      <xdr:nvCxnSpPr>
        <xdr:cNvPr id="473" name="直線コネクタ 472"/>
        <xdr:cNvCxnSpPr/>
      </xdr:nvCxnSpPr>
      <xdr:spPr>
        <a:xfrm>
          <a:off x="6972300" y="15438335"/>
          <a:ext cx="889000" cy="1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4" name="フローチャート: 判断 473"/>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5" name="テキスト ボックス 474"/>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6" name="フローチャート: 判断 475"/>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77" name="テキスト ボックス 476"/>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32855</xdr:rowOff>
    </xdr:from>
    <xdr:to>
      <xdr:col>55</xdr:col>
      <xdr:colOff>50800</xdr:colOff>
      <xdr:row>96</xdr:row>
      <xdr:rowOff>134455</xdr:rowOff>
    </xdr:to>
    <xdr:sp macro="" textlink="">
      <xdr:nvSpPr>
        <xdr:cNvPr id="483" name="楕円 482"/>
        <xdr:cNvSpPr/>
      </xdr:nvSpPr>
      <xdr:spPr>
        <a:xfrm>
          <a:off x="10426700" y="164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55732</xdr:rowOff>
    </xdr:from>
    <xdr:ext cx="534377" cy="259045"/>
    <xdr:sp macro="" textlink="">
      <xdr:nvSpPr>
        <xdr:cNvPr id="484" name="普通建設事業費 （ うち更新整備　）該当値テキスト"/>
        <xdr:cNvSpPr txBox="1"/>
      </xdr:nvSpPr>
      <xdr:spPr>
        <a:xfrm>
          <a:off x="10528300" y="163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60046</xdr:rowOff>
    </xdr:from>
    <xdr:to>
      <xdr:col>50</xdr:col>
      <xdr:colOff>165100</xdr:colOff>
      <xdr:row>97</xdr:row>
      <xdr:rowOff>161646</xdr:rowOff>
    </xdr:to>
    <xdr:sp macro="" textlink="">
      <xdr:nvSpPr>
        <xdr:cNvPr id="485" name="楕円 484"/>
        <xdr:cNvSpPr/>
      </xdr:nvSpPr>
      <xdr:spPr>
        <a:xfrm>
          <a:off x="9588500" y="166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152773</xdr:rowOff>
    </xdr:from>
    <xdr:ext cx="534377" cy="259045"/>
    <xdr:sp macro="" textlink="">
      <xdr:nvSpPr>
        <xdr:cNvPr id="486" name="テキスト ボックス 485"/>
        <xdr:cNvSpPr txBox="1"/>
      </xdr:nvSpPr>
      <xdr:spPr>
        <a:xfrm>
          <a:off x="9372111" y="167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108547</xdr:rowOff>
    </xdr:from>
    <xdr:to>
      <xdr:col>46</xdr:col>
      <xdr:colOff>38100</xdr:colOff>
      <xdr:row>97</xdr:row>
      <xdr:rowOff>38697</xdr:rowOff>
    </xdr:to>
    <xdr:sp macro="" textlink="">
      <xdr:nvSpPr>
        <xdr:cNvPr id="487" name="楕円 486"/>
        <xdr:cNvSpPr/>
      </xdr:nvSpPr>
      <xdr:spPr>
        <a:xfrm>
          <a:off x="8699500" y="165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29824</xdr:rowOff>
    </xdr:from>
    <xdr:ext cx="534377" cy="259045"/>
    <xdr:sp macro="" textlink="">
      <xdr:nvSpPr>
        <xdr:cNvPr id="488" name="テキスト ボックス 487"/>
        <xdr:cNvSpPr txBox="1"/>
      </xdr:nvSpPr>
      <xdr:spPr>
        <a:xfrm>
          <a:off x="8483111" y="166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44095</xdr:rowOff>
    </xdr:from>
    <xdr:to>
      <xdr:col>41</xdr:col>
      <xdr:colOff>101600</xdr:colOff>
      <xdr:row>97</xdr:row>
      <xdr:rowOff>145695</xdr:rowOff>
    </xdr:to>
    <xdr:sp macro="" textlink="">
      <xdr:nvSpPr>
        <xdr:cNvPr id="489" name="楕円 488"/>
        <xdr:cNvSpPr/>
      </xdr:nvSpPr>
      <xdr:spPr>
        <a:xfrm>
          <a:off x="7810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136822</xdr:rowOff>
    </xdr:from>
    <xdr:ext cx="534377" cy="259045"/>
    <xdr:sp macro="" textlink="">
      <xdr:nvSpPr>
        <xdr:cNvPr id="490" name="テキスト ボックス 489"/>
        <xdr:cNvSpPr txBox="1"/>
      </xdr:nvSpPr>
      <xdr:spPr>
        <a:xfrm>
          <a:off x="7594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128485</xdr:rowOff>
    </xdr:from>
    <xdr:to>
      <xdr:col>36</xdr:col>
      <xdr:colOff>165100</xdr:colOff>
      <xdr:row>90</xdr:row>
      <xdr:rowOff>58635</xdr:rowOff>
    </xdr:to>
    <xdr:sp macro="" textlink="">
      <xdr:nvSpPr>
        <xdr:cNvPr id="491" name="楕円 490"/>
        <xdr:cNvSpPr/>
      </xdr:nvSpPr>
      <xdr:spPr>
        <a:xfrm>
          <a:off x="6921500" y="15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75162</xdr:rowOff>
    </xdr:from>
    <xdr:ext cx="599010" cy="259045"/>
    <xdr:sp macro="" textlink="">
      <xdr:nvSpPr>
        <xdr:cNvPr id="492" name="テキスト ボックス 491"/>
        <xdr:cNvSpPr txBox="1"/>
      </xdr:nvSpPr>
      <xdr:spPr>
        <a:xfrm>
          <a:off x="6672795" y="1516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4" name="直線コネクタ 513"/>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17"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18" name="直線コネクタ 517"/>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127996</xdr:rowOff>
    </xdr:from>
    <xdr:to>
      <xdr:col>85</xdr:col>
      <xdr:colOff>127000</xdr:colOff>
      <xdr:row>38</xdr:row>
      <xdr:rowOff>139700</xdr:rowOff>
    </xdr:to>
    <xdr:cxnSp macro="">
      <xdr:nvCxnSpPr>
        <xdr:cNvPr id="519" name="直線コネクタ 518"/>
        <xdr:cNvCxnSpPr/>
      </xdr:nvCxnSpPr>
      <xdr:spPr>
        <a:xfrm flipV="1">
          <a:off x="15481300" y="6643096"/>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0"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1" name="フローチャート: 判断 520"/>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89934</xdr:rowOff>
    </xdr:from>
    <xdr:to>
      <xdr:col>81</xdr:col>
      <xdr:colOff>50800</xdr:colOff>
      <xdr:row>38</xdr:row>
      <xdr:rowOff>139700</xdr:rowOff>
    </xdr:to>
    <xdr:cxnSp macro="">
      <xdr:nvCxnSpPr>
        <xdr:cNvPr id="522" name="直線コネクタ 521"/>
        <xdr:cNvCxnSpPr/>
      </xdr:nvCxnSpPr>
      <xdr:spPr>
        <a:xfrm>
          <a:off x="14592300" y="5919234"/>
          <a:ext cx="889000" cy="7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3" name="フローチャート: 判断 522"/>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4" name="テキスト ボックス 523"/>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79418</xdr:rowOff>
    </xdr:from>
    <xdr:to>
      <xdr:col>76</xdr:col>
      <xdr:colOff>114300</xdr:colOff>
      <xdr:row>34</xdr:row>
      <xdr:rowOff>89934</xdr:rowOff>
    </xdr:to>
    <xdr:cxnSp macro="">
      <xdr:nvCxnSpPr>
        <xdr:cNvPr id="525" name="直線コネクタ 524"/>
        <xdr:cNvCxnSpPr/>
      </xdr:nvCxnSpPr>
      <xdr:spPr>
        <a:xfrm>
          <a:off x="13703300" y="5565818"/>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6" name="フローチャート: 判断 525"/>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27" name="テキスト ボックス 526"/>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79418</xdr:rowOff>
    </xdr:from>
    <xdr:to>
      <xdr:col>71</xdr:col>
      <xdr:colOff>177800</xdr:colOff>
      <xdr:row>38</xdr:row>
      <xdr:rowOff>36785</xdr:rowOff>
    </xdr:to>
    <xdr:cxnSp macro="">
      <xdr:nvCxnSpPr>
        <xdr:cNvPr id="528" name="直線コネクタ 527"/>
        <xdr:cNvCxnSpPr/>
      </xdr:nvCxnSpPr>
      <xdr:spPr>
        <a:xfrm flipV="1">
          <a:off x="12814300" y="5565818"/>
          <a:ext cx="889000" cy="9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29" name="フローチャート: 判断 528"/>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0" name="テキスト ボックス 529"/>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1" name="フローチャート: 判断 530"/>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2" name="テキスト ボックス 531"/>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77196</xdr:rowOff>
    </xdr:from>
    <xdr:to>
      <xdr:col>85</xdr:col>
      <xdr:colOff>177800</xdr:colOff>
      <xdr:row>39</xdr:row>
      <xdr:rowOff>7346</xdr:rowOff>
    </xdr:to>
    <xdr:sp macro="" textlink="">
      <xdr:nvSpPr>
        <xdr:cNvPr id="538" name="楕円 537"/>
        <xdr:cNvSpPr/>
      </xdr:nvSpPr>
      <xdr:spPr>
        <a:xfrm>
          <a:off x="162687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39"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39134</xdr:rowOff>
    </xdr:from>
    <xdr:to>
      <xdr:col>76</xdr:col>
      <xdr:colOff>165100</xdr:colOff>
      <xdr:row>34</xdr:row>
      <xdr:rowOff>140734</xdr:rowOff>
    </xdr:to>
    <xdr:sp macro="" textlink="">
      <xdr:nvSpPr>
        <xdr:cNvPr id="542" name="楕円 541"/>
        <xdr:cNvSpPr/>
      </xdr:nvSpPr>
      <xdr:spPr>
        <a:xfrm>
          <a:off x="14541500" y="58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157261</xdr:rowOff>
    </xdr:from>
    <xdr:ext cx="534377" cy="259045"/>
    <xdr:sp macro="" textlink="">
      <xdr:nvSpPr>
        <xdr:cNvPr id="543" name="テキスト ボックス 542"/>
        <xdr:cNvSpPr txBox="1"/>
      </xdr:nvSpPr>
      <xdr:spPr>
        <a:xfrm>
          <a:off x="14325111" y="56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28618</xdr:rowOff>
    </xdr:from>
    <xdr:to>
      <xdr:col>72</xdr:col>
      <xdr:colOff>38100</xdr:colOff>
      <xdr:row>32</xdr:row>
      <xdr:rowOff>130218</xdr:rowOff>
    </xdr:to>
    <xdr:sp macro="" textlink="">
      <xdr:nvSpPr>
        <xdr:cNvPr id="544" name="楕円 543"/>
        <xdr:cNvSpPr/>
      </xdr:nvSpPr>
      <xdr:spPr>
        <a:xfrm>
          <a:off x="13652500" y="5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146745</xdr:rowOff>
    </xdr:from>
    <xdr:ext cx="534377" cy="259045"/>
    <xdr:sp macro="" textlink="">
      <xdr:nvSpPr>
        <xdr:cNvPr id="545" name="テキスト ボックス 544"/>
        <xdr:cNvSpPr txBox="1"/>
      </xdr:nvSpPr>
      <xdr:spPr>
        <a:xfrm>
          <a:off x="13436111" y="52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157434</xdr:rowOff>
    </xdr:from>
    <xdr:to>
      <xdr:col>67</xdr:col>
      <xdr:colOff>101600</xdr:colOff>
      <xdr:row>38</xdr:row>
      <xdr:rowOff>87584</xdr:rowOff>
    </xdr:to>
    <xdr:sp macro="" textlink="">
      <xdr:nvSpPr>
        <xdr:cNvPr id="546" name="楕円 545"/>
        <xdr:cNvSpPr/>
      </xdr:nvSpPr>
      <xdr:spPr>
        <a:xfrm>
          <a:off x="12763500" y="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104111</xdr:rowOff>
    </xdr:from>
    <xdr:ext cx="469744" cy="259045"/>
    <xdr:sp macro="" textlink="">
      <xdr:nvSpPr>
        <xdr:cNvPr id="547" name="テキスト ボックス 546"/>
        <xdr:cNvSpPr txBox="1"/>
      </xdr:nvSpPr>
      <xdr:spPr>
        <a:xfrm>
          <a:off x="12579428" y="62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2" name="直線コネクタ 621"/>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3"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4" name="直線コネクタ 623"/>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5"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6" name="直線コネクタ 625"/>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136875</xdr:rowOff>
    </xdr:from>
    <xdr:to>
      <xdr:col>85</xdr:col>
      <xdr:colOff>127000</xdr:colOff>
      <xdr:row>74</xdr:row>
      <xdr:rowOff>111451</xdr:rowOff>
    </xdr:to>
    <xdr:cxnSp macro="">
      <xdr:nvCxnSpPr>
        <xdr:cNvPr id="627" name="直線コネクタ 626"/>
        <xdr:cNvCxnSpPr/>
      </xdr:nvCxnSpPr>
      <xdr:spPr>
        <a:xfrm flipV="1">
          <a:off x="15481300" y="12652725"/>
          <a:ext cx="838200" cy="1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28"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29" name="フローチャート: 判断 628"/>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111451</xdr:rowOff>
    </xdr:from>
    <xdr:to>
      <xdr:col>81</xdr:col>
      <xdr:colOff>50800</xdr:colOff>
      <xdr:row>74</xdr:row>
      <xdr:rowOff>137544</xdr:rowOff>
    </xdr:to>
    <xdr:cxnSp macro="">
      <xdr:nvCxnSpPr>
        <xdr:cNvPr id="630" name="直線コネクタ 629"/>
        <xdr:cNvCxnSpPr/>
      </xdr:nvCxnSpPr>
      <xdr:spPr>
        <a:xfrm flipV="1">
          <a:off x="14592300" y="1279875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1" name="フローチャート: 判断 630"/>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2" name="テキスト ボックス 631"/>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137544</xdr:rowOff>
    </xdr:from>
    <xdr:to>
      <xdr:col>76</xdr:col>
      <xdr:colOff>114300</xdr:colOff>
      <xdr:row>75</xdr:row>
      <xdr:rowOff>20126</xdr:rowOff>
    </xdr:to>
    <xdr:cxnSp macro="">
      <xdr:nvCxnSpPr>
        <xdr:cNvPr id="633" name="直線コネクタ 632"/>
        <xdr:cNvCxnSpPr/>
      </xdr:nvCxnSpPr>
      <xdr:spPr>
        <a:xfrm flipV="1">
          <a:off x="13703300" y="12824844"/>
          <a:ext cx="8890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4" name="フローチャート: 判断 633"/>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5" name="テキスト ボックス 634"/>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1952</xdr:rowOff>
    </xdr:from>
    <xdr:to>
      <xdr:col>71</xdr:col>
      <xdr:colOff>177800</xdr:colOff>
      <xdr:row>75</xdr:row>
      <xdr:rowOff>20126</xdr:rowOff>
    </xdr:to>
    <xdr:cxnSp macro="">
      <xdr:nvCxnSpPr>
        <xdr:cNvPr id="636" name="直線コネクタ 635"/>
        <xdr:cNvCxnSpPr/>
      </xdr:nvCxnSpPr>
      <xdr:spPr>
        <a:xfrm>
          <a:off x="12814300" y="1286070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37" name="フローチャート: 判断 636"/>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38" name="テキスト ボックス 637"/>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39" name="フローチャート: 判断 638"/>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0" name="テキスト ボックス 639"/>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86075</xdr:rowOff>
    </xdr:from>
    <xdr:to>
      <xdr:col>85</xdr:col>
      <xdr:colOff>177800</xdr:colOff>
      <xdr:row>74</xdr:row>
      <xdr:rowOff>16225</xdr:rowOff>
    </xdr:to>
    <xdr:sp macro="" textlink="">
      <xdr:nvSpPr>
        <xdr:cNvPr id="646" name="楕円 645"/>
        <xdr:cNvSpPr/>
      </xdr:nvSpPr>
      <xdr:spPr>
        <a:xfrm>
          <a:off x="16268700" y="126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108952</xdr:rowOff>
    </xdr:from>
    <xdr:ext cx="534377" cy="259045"/>
    <xdr:sp macro="" textlink="">
      <xdr:nvSpPr>
        <xdr:cNvPr id="647" name="公債費該当値テキスト"/>
        <xdr:cNvSpPr txBox="1"/>
      </xdr:nvSpPr>
      <xdr:spPr>
        <a:xfrm>
          <a:off x="16370300" y="124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60651</xdr:rowOff>
    </xdr:from>
    <xdr:to>
      <xdr:col>81</xdr:col>
      <xdr:colOff>101600</xdr:colOff>
      <xdr:row>74</xdr:row>
      <xdr:rowOff>162251</xdr:rowOff>
    </xdr:to>
    <xdr:sp macro="" textlink="">
      <xdr:nvSpPr>
        <xdr:cNvPr id="648" name="楕円 647"/>
        <xdr:cNvSpPr/>
      </xdr:nvSpPr>
      <xdr:spPr>
        <a:xfrm>
          <a:off x="15430500" y="12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7328</xdr:rowOff>
    </xdr:from>
    <xdr:ext cx="534377" cy="259045"/>
    <xdr:sp macro="" textlink="">
      <xdr:nvSpPr>
        <xdr:cNvPr id="649" name="テキスト ボックス 648"/>
        <xdr:cNvSpPr txBox="1"/>
      </xdr:nvSpPr>
      <xdr:spPr>
        <a:xfrm>
          <a:off x="15214111" y="125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86744</xdr:rowOff>
    </xdr:from>
    <xdr:to>
      <xdr:col>76</xdr:col>
      <xdr:colOff>165100</xdr:colOff>
      <xdr:row>75</xdr:row>
      <xdr:rowOff>16894</xdr:rowOff>
    </xdr:to>
    <xdr:sp macro="" textlink="">
      <xdr:nvSpPr>
        <xdr:cNvPr id="650" name="楕円 649"/>
        <xdr:cNvSpPr/>
      </xdr:nvSpPr>
      <xdr:spPr>
        <a:xfrm>
          <a:off x="14541500" y="127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33421</xdr:rowOff>
    </xdr:from>
    <xdr:ext cx="534377" cy="259045"/>
    <xdr:sp macro="" textlink="">
      <xdr:nvSpPr>
        <xdr:cNvPr id="651" name="テキスト ボックス 650"/>
        <xdr:cNvSpPr txBox="1"/>
      </xdr:nvSpPr>
      <xdr:spPr>
        <a:xfrm>
          <a:off x="14325111" y="125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140776</xdr:rowOff>
    </xdr:from>
    <xdr:to>
      <xdr:col>72</xdr:col>
      <xdr:colOff>38100</xdr:colOff>
      <xdr:row>75</xdr:row>
      <xdr:rowOff>70926</xdr:rowOff>
    </xdr:to>
    <xdr:sp macro="" textlink="">
      <xdr:nvSpPr>
        <xdr:cNvPr id="652" name="楕円 651"/>
        <xdr:cNvSpPr/>
      </xdr:nvSpPr>
      <xdr:spPr>
        <a:xfrm>
          <a:off x="13652500" y="128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87453</xdr:rowOff>
    </xdr:from>
    <xdr:ext cx="534377" cy="259045"/>
    <xdr:sp macro="" textlink="">
      <xdr:nvSpPr>
        <xdr:cNvPr id="653" name="テキスト ボックス 652"/>
        <xdr:cNvSpPr txBox="1"/>
      </xdr:nvSpPr>
      <xdr:spPr>
        <a:xfrm>
          <a:off x="13436111" y="126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122602</xdr:rowOff>
    </xdr:from>
    <xdr:to>
      <xdr:col>67</xdr:col>
      <xdr:colOff>101600</xdr:colOff>
      <xdr:row>75</xdr:row>
      <xdr:rowOff>52752</xdr:rowOff>
    </xdr:to>
    <xdr:sp macro="" textlink="">
      <xdr:nvSpPr>
        <xdr:cNvPr id="654" name="楕円 653"/>
        <xdr:cNvSpPr/>
      </xdr:nvSpPr>
      <xdr:spPr>
        <a:xfrm>
          <a:off x="12763500" y="128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69279</xdr:rowOff>
    </xdr:from>
    <xdr:ext cx="534377" cy="259045"/>
    <xdr:sp macro="" textlink="">
      <xdr:nvSpPr>
        <xdr:cNvPr id="655" name="テキスト ボックス 654"/>
        <xdr:cNvSpPr txBox="1"/>
      </xdr:nvSpPr>
      <xdr:spPr>
        <a:xfrm>
          <a:off x="12547111" y="125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77" name="直線コネクタ 676"/>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78"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79" name="直線コネクタ 678"/>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0"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1" name="直線コネクタ 680"/>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69895</xdr:rowOff>
    </xdr:from>
    <xdr:to>
      <xdr:col>85</xdr:col>
      <xdr:colOff>127000</xdr:colOff>
      <xdr:row>98</xdr:row>
      <xdr:rowOff>84260</xdr:rowOff>
    </xdr:to>
    <xdr:cxnSp macro="">
      <xdr:nvCxnSpPr>
        <xdr:cNvPr id="682" name="直線コネクタ 681"/>
        <xdr:cNvCxnSpPr/>
      </xdr:nvCxnSpPr>
      <xdr:spPr>
        <a:xfrm flipV="1">
          <a:off x="15481300" y="16871995"/>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3"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4" name="フローチャート: 判断 683"/>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15112</xdr:rowOff>
    </xdr:from>
    <xdr:to>
      <xdr:col>81</xdr:col>
      <xdr:colOff>50800</xdr:colOff>
      <xdr:row>98</xdr:row>
      <xdr:rowOff>84260</xdr:rowOff>
    </xdr:to>
    <xdr:cxnSp macro="">
      <xdr:nvCxnSpPr>
        <xdr:cNvPr id="685" name="直線コネクタ 684"/>
        <xdr:cNvCxnSpPr/>
      </xdr:nvCxnSpPr>
      <xdr:spPr>
        <a:xfrm>
          <a:off x="14592300" y="16645762"/>
          <a:ext cx="889000" cy="24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6" name="フローチャート: 判断 685"/>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87" name="テキスト ボックス 686"/>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15112</xdr:rowOff>
    </xdr:from>
    <xdr:to>
      <xdr:col>76</xdr:col>
      <xdr:colOff>114300</xdr:colOff>
      <xdr:row>98</xdr:row>
      <xdr:rowOff>72703</xdr:rowOff>
    </xdr:to>
    <xdr:cxnSp macro="">
      <xdr:nvCxnSpPr>
        <xdr:cNvPr id="688" name="直線コネクタ 687"/>
        <xdr:cNvCxnSpPr/>
      </xdr:nvCxnSpPr>
      <xdr:spPr>
        <a:xfrm flipV="1">
          <a:off x="13703300" y="16645762"/>
          <a:ext cx="889000" cy="2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89" name="フローチャート: 判断 688"/>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0" name="テキスト ボックス 689"/>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72703</xdr:rowOff>
    </xdr:from>
    <xdr:to>
      <xdr:col>71</xdr:col>
      <xdr:colOff>177800</xdr:colOff>
      <xdr:row>98</xdr:row>
      <xdr:rowOff>116025</xdr:rowOff>
    </xdr:to>
    <xdr:cxnSp macro="">
      <xdr:nvCxnSpPr>
        <xdr:cNvPr id="691" name="直線コネクタ 690"/>
        <xdr:cNvCxnSpPr/>
      </xdr:nvCxnSpPr>
      <xdr:spPr>
        <a:xfrm flipV="1">
          <a:off x="12814300" y="16874803"/>
          <a:ext cx="889000" cy="4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19095</xdr:rowOff>
    </xdr:from>
    <xdr:to>
      <xdr:col>85</xdr:col>
      <xdr:colOff>177800</xdr:colOff>
      <xdr:row>98</xdr:row>
      <xdr:rowOff>120695</xdr:rowOff>
    </xdr:to>
    <xdr:sp macro="" textlink="">
      <xdr:nvSpPr>
        <xdr:cNvPr id="701" name="楕円 700"/>
        <xdr:cNvSpPr/>
      </xdr:nvSpPr>
      <xdr:spPr>
        <a:xfrm>
          <a:off x="16268700" y="168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105472</xdr:rowOff>
    </xdr:from>
    <xdr:ext cx="469744" cy="259045"/>
    <xdr:sp macro="" textlink="">
      <xdr:nvSpPr>
        <xdr:cNvPr id="702" name="積立金該当値テキスト"/>
        <xdr:cNvSpPr txBox="1"/>
      </xdr:nvSpPr>
      <xdr:spPr>
        <a:xfrm>
          <a:off x="16370300" y="167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33460</xdr:rowOff>
    </xdr:from>
    <xdr:to>
      <xdr:col>81</xdr:col>
      <xdr:colOff>101600</xdr:colOff>
      <xdr:row>98</xdr:row>
      <xdr:rowOff>135060</xdr:rowOff>
    </xdr:to>
    <xdr:sp macro="" textlink="">
      <xdr:nvSpPr>
        <xdr:cNvPr id="703" name="楕円 702"/>
        <xdr:cNvSpPr/>
      </xdr:nvSpPr>
      <xdr:spPr>
        <a:xfrm>
          <a:off x="15430500" y="168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126187</xdr:rowOff>
    </xdr:from>
    <xdr:ext cx="469744" cy="259045"/>
    <xdr:sp macro="" textlink="">
      <xdr:nvSpPr>
        <xdr:cNvPr id="704" name="テキスト ボックス 703"/>
        <xdr:cNvSpPr txBox="1"/>
      </xdr:nvSpPr>
      <xdr:spPr>
        <a:xfrm>
          <a:off x="15246428" y="169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135762</xdr:rowOff>
    </xdr:from>
    <xdr:to>
      <xdr:col>76</xdr:col>
      <xdr:colOff>165100</xdr:colOff>
      <xdr:row>97</xdr:row>
      <xdr:rowOff>65912</xdr:rowOff>
    </xdr:to>
    <xdr:sp macro="" textlink="">
      <xdr:nvSpPr>
        <xdr:cNvPr id="705" name="楕円 704"/>
        <xdr:cNvSpPr/>
      </xdr:nvSpPr>
      <xdr:spPr>
        <a:xfrm>
          <a:off x="14541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82439</xdr:rowOff>
    </xdr:from>
    <xdr:ext cx="534377" cy="259045"/>
    <xdr:sp macro="" textlink="">
      <xdr:nvSpPr>
        <xdr:cNvPr id="706" name="テキスト ボックス 705"/>
        <xdr:cNvSpPr txBox="1"/>
      </xdr:nvSpPr>
      <xdr:spPr>
        <a:xfrm>
          <a:off x="14325111"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21903</xdr:rowOff>
    </xdr:from>
    <xdr:to>
      <xdr:col>72</xdr:col>
      <xdr:colOff>38100</xdr:colOff>
      <xdr:row>98</xdr:row>
      <xdr:rowOff>123503</xdr:rowOff>
    </xdr:to>
    <xdr:sp macro="" textlink="">
      <xdr:nvSpPr>
        <xdr:cNvPr id="707" name="楕円 706"/>
        <xdr:cNvSpPr/>
      </xdr:nvSpPr>
      <xdr:spPr>
        <a:xfrm>
          <a:off x="13652500" y="168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114630</xdr:rowOff>
    </xdr:from>
    <xdr:ext cx="469744" cy="259045"/>
    <xdr:sp macro="" textlink="">
      <xdr:nvSpPr>
        <xdr:cNvPr id="708" name="テキスト ボックス 707"/>
        <xdr:cNvSpPr txBox="1"/>
      </xdr:nvSpPr>
      <xdr:spPr>
        <a:xfrm>
          <a:off x="13468428" y="169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65225</xdr:rowOff>
    </xdr:from>
    <xdr:to>
      <xdr:col>67</xdr:col>
      <xdr:colOff>101600</xdr:colOff>
      <xdr:row>98</xdr:row>
      <xdr:rowOff>166825</xdr:rowOff>
    </xdr:to>
    <xdr:sp macro="" textlink="">
      <xdr:nvSpPr>
        <xdr:cNvPr id="709" name="楕円 708"/>
        <xdr:cNvSpPr/>
      </xdr:nvSpPr>
      <xdr:spPr>
        <a:xfrm>
          <a:off x="12763500" y="168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157952</xdr:rowOff>
    </xdr:from>
    <xdr:ext cx="469744" cy="259045"/>
    <xdr:sp macro="" textlink="">
      <xdr:nvSpPr>
        <xdr:cNvPr id="710" name="テキスト ボックス 709"/>
        <xdr:cNvSpPr txBox="1"/>
      </xdr:nvSpPr>
      <xdr:spPr>
        <a:xfrm>
          <a:off x="12579428" y="169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2" name="直線コネクタ 731"/>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5"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6" name="直線コネクタ 735"/>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38"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39" name="フローチャート: 判断 738"/>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1" name="フローチャート: 判断 740"/>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2" name="テキスト ボックス 741"/>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4" name="フローチャート: 判断 743"/>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5" name="テキスト ボックス 744"/>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47" name="フローチャート: 判断 746"/>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48" name="テキスト ボックス 747"/>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49" name="フローチャート: 判断 748"/>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0" name="テキスト ボックス 749"/>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89" name="直線コネクタ 788"/>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2"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3" name="直線コネクタ 792"/>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58890</xdr:rowOff>
    </xdr:from>
    <xdr:to>
      <xdr:col>116</xdr:col>
      <xdr:colOff>63500</xdr:colOff>
      <xdr:row>56</xdr:row>
      <xdr:rowOff>65100</xdr:rowOff>
    </xdr:to>
    <xdr:cxnSp macro="">
      <xdr:nvCxnSpPr>
        <xdr:cNvPr id="794" name="直線コネクタ 793"/>
        <xdr:cNvCxnSpPr/>
      </xdr:nvCxnSpPr>
      <xdr:spPr>
        <a:xfrm>
          <a:off x="21323300" y="9660090"/>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795"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6" name="フローチャート: 判断 795"/>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58890</xdr:rowOff>
    </xdr:from>
    <xdr:to>
      <xdr:col>111</xdr:col>
      <xdr:colOff>177800</xdr:colOff>
      <xdr:row>56</xdr:row>
      <xdr:rowOff>61366</xdr:rowOff>
    </xdr:to>
    <xdr:cxnSp macro="">
      <xdr:nvCxnSpPr>
        <xdr:cNvPr id="797" name="直線コネクタ 796"/>
        <xdr:cNvCxnSpPr/>
      </xdr:nvCxnSpPr>
      <xdr:spPr>
        <a:xfrm flipV="1">
          <a:off x="20434300" y="966009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798" name="フローチャート: 判断 797"/>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799" name="テキスト ボックス 798"/>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61366</xdr:rowOff>
    </xdr:from>
    <xdr:to>
      <xdr:col>107</xdr:col>
      <xdr:colOff>50800</xdr:colOff>
      <xdr:row>56</xdr:row>
      <xdr:rowOff>61900</xdr:rowOff>
    </xdr:to>
    <xdr:cxnSp macro="">
      <xdr:nvCxnSpPr>
        <xdr:cNvPr id="800" name="直線コネクタ 799"/>
        <xdr:cNvCxnSpPr/>
      </xdr:nvCxnSpPr>
      <xdr:spPr>
        <a:xfrm flipV="1">
          <a:off x="19545300" y="966256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1" name="フローチャート: 判断 800"/>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2" name="テキスト ボックス 801"/>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61900</xdr:rowOff>
    </xdr:from>
    <xdr:to>
      <xdr:col>102</xdr:col>
      <xdr:colOff>114300</xdr:colOff>
      <xdr:row>56</xdr:row>
      <xdr:rowOff>79464</xdr:rowOff>
    </xdr:to>
    <xdr:cxnSp macro="">
      <xdr:nvCxnSpPr>
        <xdr:cNvPr id="803" name="直線コネクタ 802"/>
        <xdr:cNvCxnSpPr/>
      </xdr:nvCxnSpPr>
      <xdr:spPr>
        <a:xfrm flipV="1">
          <a:off x="18656300" y="9663100"/>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4" name="フローチャート: 判断 803"/>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5" name="テキスト ボックス 804"/>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6" name="フローチャート: 判断 805"/>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07" name="テキスト ボックス 806"/>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14300</xdr:rowOff>
    </xdr:from>
    <xdr:to>
      <xdr:col>116</xdr:col>
      <xdr:colOff>114300</xdr:colOff>
      <xdr:row>56</xdr:row>
      <xdr:rowOff>115900</xdr:rowOff>
    </xdr:to>
    <xdr:sp macro="" textlink="">
      <xdr:nvSpPr>
        <xdr:cNvPr id="813" name="楕円 812"/>
        <xdr:cNvSpPr/>
      </xdr:nvSpPr>
      <xdr:spPr>
        <a:xfrm>
          <a:off x="22110700" y="96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37177</xdr:rowOff>
    </xdr:from>
    <xdr:ext cx="534377" cy="259045"/>
    <xdr:sp macro="" textlink="">
      <xdr:nvSpPr>
        <xdr:cNvPr id="814" name="貸付金該当値テキスト"/>
        <xdr:cNvSpPr txBox="1"/>
      </xdr:nvSpPr>
      <xdr:spPr>
        <a:xfrm>
          <a:off x="22212300" y="9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8090</xdr:rowOff>
    </xdr:from>
    <xdr:to>
      <xdr:col>112</xdr:col>
      <xdr:colOff>38100</xdr:colOff>
      <xdr:row>56</xdr:row>
      <xdr:rowOff>109690</xdr:rowOff>
    </xdr:to>
    <xdr:sp macro="" textlink="">
      <xdr:nvSpPr>
        <xdr:cNvPr id="815" name="楕円 814"/>
        <xdr:cNvSpPr/>
      </xdr:nvSpPr>
      <xdr:spPr>
        <a:xfrm>
          <a:off x="21272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126217</xdr:rowOff>
    </xdr:from>
    <xdr:ext cx="534377" cy="259045"/>
    <xdr:sp macro="" textlink="">
      <xdr:nvSpPr>
        <xdr:cNvPr id="816" name="テキスト ボックス 815"/>
        <xdr:cNvSpPr txBox="1"/>
      </xdr:nvSpPr>
      <xdr:spPr>
        <a:xfrm>
          <a:off x="2105611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10566</xdr:rowOff>
    </xdr:from>
    <xdr:to>
      <xdr:col>107</xdr:col>
      <xdr:colOff>101600</xdr:colOff>
      <xdr:row>56</xdr:row>
      <xdr:rowOff>112166</xdr:rowOff>
    </xdr:to>
    <xdr:sp macro="" textlink="">
      <xdr:nvSpPr>
        <xdr:cNvPr id="817" name="楕円 816"/>
        <xdr:cNvSpPr/>
      </xdr:nvSpPr>
      <xdr:spPr>
        <a:xfrm>
          <a:off x="20383500" y="96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128693</xdr:rowOff>
    </xdr:from>
    <xdr:ext cx="534377" cy="259045"/>
    <xdr:sp macro="" textlink="">
      <xdr:nvSpPr>
        <xdr:cNvPr id="818" name="テキスト ボックス 817"/>
        <xdr:cNvSpPr txBox="1"/>
      </xdr:nvSpPr>
      <xdr:spPr>
        <a:xfrm>
          <a:off x="20167111" y="93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11100</xdr:rowOff>
    </xdr:from>
    <xdr:to>
      <xdr:col>102</xdr:col>
      <xdr:colOff>165100</xdr:colOff>
      <xdr:row>56</xdr:row>
      <xdr:rowOff>112700</xdr:rowOff>
    </xdr:to>
    <xdr:sp macro="" textlink="">
      <xdr:nvSpPr>
        <xdr:cNvPr id="819" name="楕円 818"/>
        <xdr:cNvSpPr/>
      </xdr:nvSpPr>
      <xdr:spPr>
        <a:xfrm>
          <a:off x="19494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129227</xdr:rowOff>
    </xdr:from>
    <xdr:ext cx="534377" cy="259045"/>
    <xdr:sp macro="" textlink="">
      <xdr:nvSpPr>
        <xdr:cNvPr id="820" name="テキスト ボックス 819"/>
        <xdr:cNvSpPr txBox="1"/>
      </xdr:nvSpPr>
      <xdr:spPr>
        <a:xfrm>
          <a:off x="19278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28664</xdr:rowOff>
    </xdr:from>
    <xdr:to>
      <xdr:col>98</xdr:col>
      <xdr:colOff>38100</xdr:colOff>
      <xdr:row>56</xdr:row>
      <xdr:rowOff>130264</xdr:rowOff>
    </xdr:to>
    <xdr:sp macro="" textlink="">
      <xdr:nvSpPr>
        <xdr:cNvPr id="821" name="楕円 820"/>
        <xdr:cNvSpPr/>
      </xdr:nvSpPr>
      <xdr:spPr>
        <a:xfrm>
          <a:off x="18605500" y="96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146791</xdr:rowOff>
    </xdr:from>
    <xdr:ext cx="534377" cy="259045"/>
    <xdr:sp macro="" textlink="">
      <xdr:nvSpPr>
        <xdr:cNvPr id="822" name="テキスト ボックス 821"/>
        <xdr:cNvSpPr txBox="1"/>
      </xdr:nvSpPr>
      <xdr:spPr>
        <a:xfrm>
          <a:off x="18389111" y="94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5" name="直線コネクタ 844"/>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6"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47" name="直線コネクタ 846"/>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48"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49" name="直線コネクタ 848"/>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96861</xdr:rowOff>
    </xdr:from>
    <xdr:to>
      <xdr:col>116</xdr:col>
      <xdr:colOff>63500</xdr:colOff>
      <xdr:row>76</xdr:row>
      <xdr:rowOff>142580</xdr:rowOff>
    </xdr:to>
    <xdr:cxnSp macro="">
      <xdr:nvCxnSpPr>
        <xdr:cNvPr id="850" name="直線コネクタ 849"/>
        <xdr:cNvCxnSpPr/>
      </xdr:nvCxnSpPr>
      <xdr:spPr>
        <a:xfrm flipV="1">
          <a:off x="21323300" y="13127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1"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2" name="フローチャート: 判断 851"/>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142580</xdr:rowOff>
    </xdr:from>
    <xdr:to>
      <xdr:col>111</xdr:col>
      <xdr:colOff>177800</xdr:colOff>
      <xdr:row>76</xdr:row>
      <xdr:rowOff>159291</xdr:rowOff>
    </xdr:to>
    <xdr:cxnSp macro="">
      <xdr:nvCxnSpPr>
        <xdr:cNvPr id="853" name="直線コネクタ 852"/>
        <xdr:cNvCxnSpPr/>
      </xdr:nvCxnSpPr>
      <xdr:spPr>
        <a:xfrm flipV="1">
          <a:off x="20434300" y="1317278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4" name="フローチャート: 判断 853"/>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5" name="テキスト ボックス 854"/>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159291</xdr:rowOff>
    </xdr:from>
    <xdr:to>
      <xdr:col>107</xdr:col>
      <xdr:colOff>50800</xdr:colOff>
      <xdr:row>76</xdr:row>
      <xdr:rowOff>159772</xdr:rowOff>
    </xdr:to>
    <xdr:cxnSp macro="">
      <xdr:nvCxnSpPr>
        <xdr:cNvPr id="856" name="直線コネクタ 855"/>
        <xdr:cNvCxnSpPr/>
      </xdr:nvCxnSpPr>
      <xdr:spPr>
        <a:xfrm flipV="1">
          <a:off x="19545300" y="13189491"/>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57" name="フローチャート: 判断 856"/>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58" name="テキスト ボックス 857"/>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159772</xdr:rowOff>
    </xdr:from>
    <xdr:to>
      <xdr:col>102</xdr:col>
      <xdr:colOff>114300</xdr:colOff>
      <xdr:row>76</xdr:row>
      <xdr:rowOff>169807</xdr:rowOff>
    </xdr:to>
    <xdr:cxnSp macro="">
      <xdr:nvCxnSpPr>
        <xdr:cNvPr id="859" name="直線コネクタ 858"/>
        <xdr:cNvCxnSpPr/>
      </xdr:nvCxnSpPr>
      <xdr:spPr>
        <a:xfrm flipV="1">
          <a:off x="18656300" y="13189972"/>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0" name="フローチャート: 判断 859"/>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1" name="テキスト ボックス 860"/>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2" name="フローチャート: 判断 861"/>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3" name="テキスト ボックス 862"/>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46061</xdr:rowOff>
    </xdr:from>
    <xdr:to>
      <xdr:col>116</xdr:col>
      <xdr:colOff>114300</xdr:colOff>
      <xdr:row>76</xdr:row>
      <xdr:rowOff>147661</xdr:rowOff>
    </xdr:to>
    <xdr:sp macro="" textlink="">
      <xdr:nvSpPr>
        <xdr:cNvPr id="869" name="楕円 868"/>
        <xdr:cNvSpPr/>
      </xdr:nvSpPr>
      <xdr:spPr>
        <a:xfrm>
          <a:off x="22110700" y="13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24488</xdr:rowOff>
    </xdr:from>
    <xdr:ext cx="534377" cy="259045"/>
    <xdr:sp macro="" textlink="">
      <xdr:nvSpPr>
        <xdr:cNvPr id="870" name="繰出金該当値テキスト"/>
        <xdr:cNvSpPr txBox="1"/>
      </xdr:nvSpPr>
      <xdr:spPr>
        <a:xfrm>
          <a:off x="22212300" y="13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91780</xdr:rowOff>
    </xdr:from>
    <xdr:to>
      <xdr:col>112</xdr:col>
      <xdr:colOff>38100</xdr:colOff>
      <xdr:row>77</xdr:row>
      <xdr:rowOff>21930</xdr:rowOff>
    </xdr:to>
    <xdr:sp macro="" textlink="">
      <xdr:nvSpPr>
        <xdr:cNvPr id="871" name="楕円 870"/>
        <xdr:cNvSpPr/>
      </xdr:nvSpPr>
      <xdr:spPr>
        <a:xfrm>
          <a:off x="21272500" y="131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13057</xdr:rowOff>
    </xdr:from>
    <xdr:ext cx="534377" cy="259045"/>
    <xdr:sp macro="" textlink="">
      <xdr:nvSpPr>
        <xdr:cNvPr id="872" name="テキスト ボックス 871"/>
        <xdr:cNvSpPr txBox="1"/>
      </xdr:nvSpPr>
      <xdr:spPr>
        <a:xfrm>
          <a:off x="21056111" y="132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108491</xdr:rowOff>
    </xdr:from>
    <xdr:to>
      <xdr:col>107</xdr:col>
      <xdr:colOff>101600</xdr:colOff>
      <xdr:row>77</xdr:row>
      <xdr:rowOff>38641</xdr:rowOff>
    </xdr:to>
    <xdr:sp macro="" textlink="">
      <xdr:nvSpPr>
        <xdr:cNvPr id="873" name="楕円 872"/>
        <xdr:cNvSpPr/>
      </xdr:nvSpPr>
      <xdr:spPr>
        <a:xfrm>
          <a:off x="20383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29768</xdr:rowOff>
    </xdr:from>
    <xdr:ext cx="534377" cy="259045"/>
    <xdr:sp macro="" textlink="">
      <xdr:nvSpPr>
        <xdr:cNvPr id="874" name="テキスト ボックス 873"/>
        <xdr:cNvSpPr txBox="1"/>
      </xdr:nvSpPr>
      <xdr:spPr>
        <a:xfrm>
          <a:off x="20167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108972</xdr:rowOff>
    </xdr:from>
    <xdr:to>
      <xdr:col>102</xdr:col>
      <xdr:colOff>165100</xdr:colOff>
      <xdr:row>77</xdr:row>
      <xdr:rowOff>39122</xdr:rowOff>
    </xdr:to>
    <xdr:sp macro="" textlink="">
      <xdr:nvSpPr>
        <xdr:cNvPr id="875" name="楕円 874"/>
        <xdr:cNvSpPr/>
      </xdr:nvSpPr>
      <xdr:spPr>
        <a:xfrm>
          <a:off x="19494500" y="13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30249</xdr:rowOff>
    </xdr:from>
    <xdr:ext cx="534377" cy="259045"/>
    <xdr:sp macro="" textlink="">
      <xdr:nvSpPr>
        <xdr:cNvPr id="876" name="テキスト ボックス 875"/>
        <xdr:cNvSpPr txBox="1"/>
      </xdr:nvSpPr>
      <xdr:spPr>
        <a:xfrm>
          <a:off x="19278111" y="132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119007</xdr:rowOff>
    </xdr:from>
    <xdr:to>
      <xdr:col>98</xdr:col>
      <xdr:colOff>38100</xdr:colOff>
      <xdr:row>77</xdr:row>
      <xdr:rowOff>49157</xdr:rowOff>
    </xdr:to>
    <xdr:sp macro="" textlink="">
      <xdr:nvSpPr>
        <xdr:cNvPr id="877" name="楕円 876"/>
        <xdr:cNvSpPr/>
      </xdr:nvSpPr>
      <xdr:spPr>
        <a:xfrm>
          <a:off x="18605500" y="131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40284</xdr:rowOff>
    </xdr:from>
    <xdr:ext cx="534377" cy="259045"/>
    <xdr:sp macro="" textlink="">
      <xdr:nvSpPr>
        <xdr:cNvPr id="878" name="テキスト ボックス 877"/>
        <xdr:cNvSpPr txBox="1"/>
      </xdr:nvSpPr>
      <xdr:spPr>
        <a:xfrm>
          <a:off x="18389111" y="132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歳出決算総額は、住民一人当たり約５０万円となっている。人件費は、令和５年度は定年による退職者が少なかったため住民一人当たりのコストは減少したものの、類似団体の平均は上回った。</a:t>
          </a:r>
        </a:p>
        <a:p>
          <a:r>
            <a:rPr kumimoji="1" lang="ja-JP" altLang="en-US" sz="1300">
              <a:latin typeface="ＭＳ Ｐゴシック" panose="020B0600070205080204" pitchFamily="50" charset="-128"/>
              <a:ea typeface="ＭＳ Ｐゴシック" panose="020B0600070205080204" pitchFamily="50" charset="-128"/>
            </a:rPr>
            <a:t>補助費等は、令和２年度の特別定額給付金により増加し、コロナ禍での経済対策や物価高騰対策のため、他の性質と比較すると金額が大きい。物価高騰が続く限り、市民への生活応援や経済対策を実施するため、この水準が続く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は、主に屋代保育園の園舎改築工事により増額となり、類似団体の平均値を上回った。今後は、事業化が決定した屋代地区のスマートインターチェンジに関連する経費があるため、さらに増加することが見込まれる。</a:t>
          </a:r>
        </a:p>
        <a:p>
          <a:r>
            <a:rPr kumimoji="1" lang="ja-JP" altLang="en-US" sz="1300">
              <a:latin typeface="ＭＳ Ｐゴシック" panose="020B0600070205080204" pitchFamily="50" charset="-128"/>
              <a:ea typeface="ＭＳ Ｐゴシック" panose="020B0600070205080204" pitchFamily="50" charset="-128"/>
            </a:rPr>
            <a:t>災害復旧事業費は、令和元年に発生した東日本台風災害からの災害復旧が令和３年度に完了し、令和４年度には皆減となったが、令和５年度は大雨による被害が発生したため前年度に比べ増加した。</a:t>
          </a:r>
        </a:p>
        <a:p>
          <a:r>
            <a:rPr kumimoji="1" lang="ja-JP" altLang="en-US" sz="1300">
              <a:latin typeface="ＭＳ Ｐゴシック" panose="020B0600070205080204" pitchFamily="50" charset="-128"/>
              <a:ea typeface="ＭＳ Ｐゴシック" panose="020B0600070205080204" pitchFamily="50" charset="-128"/>
            </a:rPr>
            <a:t>公債費は、類似団体の平均値より金額が大きい。今後は、公債費がピークとなる令和６年度まで増加することが見込まれる。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59,179
58,190
119.79
29,946,654
28,829,271
850,134
16,950,189
28,249,696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141529</xdr:rowOff>
    </xdr:from>
    <xdr:to>
      <xdr:col>24</xdr:col>
      <xdr:colOff>63500</xdr:colOff>
      <xdr:row>34</xdr:row>
      <xdr:rowOff>140157</xdr:rowOff>
    </xdr:to>
    <xdr:cxnSp macro="">
      <xdr:nvCxnSpPr>
        <xdr:cNvPr id="59" name="直線コネクタ 58"/>
        <xdr:cNvCxnSpPr/>
      </xdr:nvCxnSpPr>
      <xdr:spPr>
        <a:xfrm flipV="1">
          <a:off x="3797300" y="5799379"/>
          <a:ext cx="8382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140157</xdr:rowOff>
    </xdr:from>
    <xdr:to>
      <xdr:col>19</xdr:col>
      <xdr:colOff>177800</xdr:colOff>
      <xdr:row>34</xdr:row>
      <xdr:rowOff>145186</xdr:rowOff>
    </xdr:to>
    <xdr:cxnSp macro="">
      <xdr:nvCxnSpPr>
        <xdr:cNvPr id="62" name="直線コネクタ 61"/>
        <xdr:cNvCxnSpPr/>
      </xdr:nvCxnSpPr>
      <xdr:spPr>
        <a:xfrm flipV="1">
          <a:off x="2908300" y="59694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123241</xdr:rowOff>
    </xdr:from>
    <xdr:to>
      <xdr:col>15</xdr:col>
      <xdr:colOff>50800</xdr:colOff>
      <xdr:row>34</xdr:row>
      <xdr:rowOff>145186</xdr:rowOff>
    </xdr:to>
    <xdr:cxnSp macro="">
      <xdr:nvCxnSpPr>
        <xdr:cNvPr id="65" name="直線コネクタ 64"/>
        <xdr:cNvCxnSpPr/>
      </xdr:nvCxnSpPr>
      <xdr:spPr>
        <a:xfrm>
          <a:off x="2019300" y="595254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34</xdr:row>
      <xdr:rowOff>123241</xdr:rowOff>
    </xdr:to>
    <xdr:cxnSp macro="">
      <xdr:nvCxnSpPr>
        <xdr:cNvPr id="68" name="直線コネクタ 67"/>
        <xdr:cNvCxnSpPr/>
      </xdr:nvCxnSpPr>
      <xdr:spPr>
        <a:xfrm>
          <a:off x="1130300" y="5820410"/>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90729</xdr:rowOff>
    </xdr:from>
    <xdr:to>
      <xdr:col>24</xdr:col>
      <xdr:colOff>114300</xdr:colOff>
      <xdr:row>34</xdr:row>
      <xdr:rowOff>20879</xdr:rowOff>
    </xdr:to>
    <xdr:sp macro="" textlink="">
      <xdr:nvSpPr>
        <xdr:cNvPr id="78" name="楕円 77"/>
        <xdr:cNvSpPr/>
      </xdr:nvSpPr>
      <xdr:spPr>
        <a:xfrm>
          <a:off x="4584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113606</xdr:rowOff>
    </xdr:from>
    <xdr:ext cx="469744" cy="259045"/>
    <xdr:sp macro="" textlink="">
      <xdr:nvSpPr>
        <xdr:cNvPr id="79" name="議会費該当値テキスト"/>
        <xdr:cNvSpPr txBox="1"/>
      </xdr:nvSpPr>
      <xdr:spPr>
        <a:xfrm>
          <a:off x="4686300" y="56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89357</xdr:rowOff>
    </xdr:from>
    <xdr:to>
      <xdr:col>20</xdr:col>
      <xdr:colOff>38100</xdr:colOff>
      <xdr:row>35</xdr:row>
      <xdr:rowOff>19507</xdr:rowOff>
    </xdr:to>
    <xdr:sp macro="" textlink="">
      <xdr:nvSpPr>
        <xdr:cNvPr id="80" name="楕円 79"/>
        <xdr:cNvSpPr/>
      </xdr:nvSpPr>
      <xdr:spPr>
        <a:xfrm>
          <a:off x="3746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36034</xdr:rowOff>
    </xdr:from>
    <xdr:ext cx="469744" cy="259045"/>
    <xdr:sp macro="" textlink="">
      <xdr:nvSpPr>
        <xdr:cNvPr id="81" name="テキスト ボックス 80"/>
        <xdr:cNvSpPr txBox="1"/>
      </xdr:nvSpPr>
      <xdr:spPr>
        <a:xfrm>
          <a:off x="3562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94386</xdr:rowOff>
    </xdr:from>
    <xdr:to>
      <xdr:col>15</xdr:col>
      <xdr:colOff>101600</xdr:colOff>
      <xdr:row>35</xdr:row>
      <xdr:rowOff>24536</xdr:rowOff>
    </xdr:to>
    <xdr:sp macro="" textlink="">
      <xdr:nvSpPr>
        <xdr:cNvPr id="82" name="楕円 81"/>
        <xdr:cNvSpPr/>
      </xdr:nvSpPr>
      <xdr:spPr>
        <a:xfrm>
          <a:off x="2857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83" name="テキスト ボックス 82"/>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72441</xdr:rowOff>
    </xdr:from>
    <xdr:to>
      <xdr:col>10</xdr:col>
      <xdr:colOff>165100</xdr:colOff>
      <xdr:row>35</xdr:row>
      <xdr:rowOff>2591</xdr:rowOff>
    </xdr:to>
    <xdr:sp macro="" textlink="">
      <xdr:nvSpPr>
        <xdr:cNvPr id="84" name="楕円 83"/>
        <xdr:cNvSpPr/>
      </xdr:nvSpPr>
      <xdr:spPr>
        <a:xfrm>
          <a:off x="1968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19118</xdr:rowOff>
    </xdr:from>
    <xdr:ext cx="469744" cy="259045"/>
    <xdr:sp macro="" textlink="">
      <xdr:nvSpPr>
        <xdr:cNvPr id="85" name="テキスト ボックス 84"/>
        <xdr:cNvSpPr txBox="1"/>
      </xdr:nvSpPr>
      <xdr:spPr>
        <a:xfrm>
          <a:off x="1784428" y="5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86" name="楕円 85"/>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58437</xdr:rowOff>
    </xdr:from>
    <xdr:ext cx="469744" cy="259045"/>
    <xdr:sp macro="" textlink="">
      <xdr:nvSpPr>
        <xdr:cNvPr id="87" name="テキスト ボックス 86"/>
        <xdr:cNvSpPr txBox="1"/>
      </xdr:nvSpPr>
      <xdr:spPr>
        <a:xfrm>
          <a:off x="895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37223</xdr:rowOff>
    </xdr:from>
    <xdr:to>
      <xdr:col>24</xdr:col>
      <xdr:colOff>63500</xdr:colOff>
      <xdr:row>57</xdr:row>
      <xdr:rowOff>51776</xdr:rowOff>
    </xdr:to>
    <xdr:cxnSp macro="">
      <xdr:nvCxnSpPr>
        <xdr:cNvPr id="114" name="直線コネクタ 113"/>
        <xdr:cNvCxnSpPr/>
      </xdr:nvCxnSpPr>
      <xdr:spPr>
        <a:xfrm flipV="1">
          <a:off x="3797300" y="9809873"/>
          <a:ext cx="8382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35431</xdr:rowOff>
    </xdr:from>
    <xdr:to>
      <xdr:col>19</xdr:col>
      <xdr:colOff>177800</xdr:colOff>
      <xdr:row>57</xdr:row>
      <xdr:rowOff>51776</xdr:rowOff>
    </xdr:to>
    <xdr:cxnSp macro="">
      <xdr:nvCxnSpPr>
        <xdr:cNvPr id="117" name="直線コネクタ 116"/>
        <xdr:cNvCxnSpPr/>
      </xdr:nvCxnSpPr>
      <xdr:spPr>
        <a:xfrm>
          <a:off x="2908300" y="980808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152342</xdr:rowOff>
    </xdr:from>
    <xdr:to>
      <xdr:col>15</xdr:col>
      <xdr:colOff>50800</xdr:colOff>
      <xdr:row>57</xdr:row>
      <xdr:rowOff>35431</xdr:rowOff>
    </xdr:to>
    <xdr:cxnSp macro="">
      <xdr:nvCxnSpPr>
        <xdr:cNvPr id="120" name="直線コネクタ 119"/>
        <xdr:cNvCxnSpPr/>
      </xdr:nvCxnSpPr>
      <xdr:spPr>
        <a:xfrm>
          <a:off x="2019300" y="9410642"/>
          <a:ext cx="889000" cy="39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152342</xdr:rowOff>
    </xdr:from>
    <xdr:to>
      <xdr:col>10</xdr:col>
      <xdr:colOff>114300</xdr:colOff>
      <xdr:row>55</xdr:row>
      <xdr:rowOff>99951</xdr:rowOff>
    </xdr:to>
    <xdr:cxnSp macro="">
      <xdr:nvCxnSpPr>
        <xdr:cNvPr id="123" name="直線コネクタ 122"/>
        <xdr:cNvCxnSpPr/>
      </xdr:nvCxnSpPr>
      <xdr:spPr>
        <a:xfrm flipV="1">
          <a:off x="1130300" y="9410642"/>
          <a:ext cx="889000" cy="1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157873</xdr:rowOff>
    </xdr:from>
    <xdr:to>
      <xdr:col>24</xdr:col>
      <xdr:colOff>114300</xdr:colOff>
      <xdr:row>57</xdr:row>
      <xdr:rowOff>88023</xdr:rowOff>
    </xdr:to>
    <xdr:sp macro="" textlink="">
      <xdr:nvSpPr>
        <xdr:cNvPr id="133" name="楕円 132"/>
        <xdr:cNvSpPr/>
      </xdr:nvSpPr>
      <xdr:spPr>
        <a:xfrm>
          <a:off x="4584700" y="9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74797</xdr:rowOff>
    </xdr:from>
    <xdr:ext cx="534377" cy="259045"/>
    <xdr:sp macro="" textlink="">
      <xdr:nvSpPr>
        <xdr:cNvPr id="134" name="総務費該当値テキスト"/>
        <xdr:cNvSpPr txBox="1"/>
      </xdr:nvSpPr>
      <xdr:spPr>
        <a:xfrm>
          <a:off x="4686300" y="96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976</xdr:rowOff>
    </xdr:from>
    <xdr:to>
      <xdr:col>20</xdr:col>
      <xdr:colOff>38100</xdr:colOff>
      <xdr:row>57</xdr:row>
      <xdr:rowOff>102576</xdr:rowOff>
    </xdr:to>
    <xdr:sp macro="" textlink="">
      <xdr:nvSpPr>
        <xdr:cNvPr id="135" name="楕円 134"/>
        <xdr:cNvSpPr/>
      </xdr:nvSpPr>
      <xdr:spPr>
        <a:xfrm>
          <a:off x="3746500" y="97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93703</xdr:rowOff>
    </xdr:from>
    <xdr:ext cx="534377" cy="259045"/>
    <xdr:sp macro="" textlink="">
      <xdr:nvSpPr>
        <xdr:cNvPr id="136" name="テキスト ボックス 135"/>
        <xdr:cNvSpPr txBox="1"/>
      </xdr:nvSpPr>
      <xdr:spPr>
        <a:xfrm>
          <a:off x="3530111" y="98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156081</xdr:rowOff>
    </xdr:from>
    <xdr:to>
      <xdr:col>15</xdr:col>
      <xdr:colOff>101600</xdr:colOff>
      <xdr:row>57</xdr:row>
      <xdr:rowOff>86231</xdr:rowOff>
    </xdr:to>
    <xdr:sp macro="" textlink="">
      <xdr:nvSpPr>
        <xdr:cNvPr id="137" name="楕円 136"/>
        <xdr:cNvSpPr/>
      </xdr:nvSpPr>
      <xdr:spPr>
        <a:xfrm>
          <a:off x="2857500" y="97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77358</xdr:rowOff>
    </xdr:from>
    <xdr:ext cx="534377" cy="259045"/>
    <xdr:sp macro="" textlink="">
      <xdr:nvSpPr>
        <xdr:cNvPr id="138" name="テキスト ボックス 137"/>
        <xdr:cNvSpPr txBox="1"/>
      </xdr:nvSpPr>
      <xdr:spPr>
        <a:xfrm>
          <a:off x="2641111" y="9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101542</xdr:rowOff>
    </xdr:from>
    <xdr:to>
      <xdr:col>10</xdr:col>
      <xdr:colOff>165100</xdr:colOff>
      <xdr:row>55</xdr:row>
      <xdr:rowOff>31692</xdr:rowOff>
    </xdr:to>
    <xdr:sp macro="" textlink="">
      <xdr:nvSpPr>
        <xdr:cNvPr id="139" name="楕円 138"/>
        <xdr:cNvSpPr/>
      </xdr:nvSpPr>
      <xdr:spPr>
        <a:xfrm>
          <a:off x="1968500" y="93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22819</xdr:rowOff>
    </xdr:from>
    <xdr:ext cx="599010" cy="259045"/>
    <xdr:sp macro="" textlink="">
      <xdr:nvSpPr>
        <xdr:cNvPr id="140" name="テキスト ボックス 139"/>
        <xdr:cNvSpPr txBox="1"/>
      </xdr:nvSpPr>
      <xdr:spPr>
        <a:xfrm>
          <a:off x="1719795" y="94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49151</xdr:rowOff>
    </xdr:from>
    <xdr:to>
      <xdr:col>6</xdr:col>
      <xdr:colOff>38100</xdr:colOff>
      <xdr:row>55</xdr:row>
      <xdr:rowOff>150751</xdr:rowOff>
    </xdr:to>
    <xdr:sp macro="" textlink="">
      <xdr:nvSpPr>
        <xdr:cNvPr id="141" name="楕円 140"/>
        <xdr:cNvSpPr/>
      </xdr:nvSpPr>
      <xdr:spPr>
        <a:xfrm>
          <a:off x="1079500" y="94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167278</xdr:rowOff>
    </xdr:from>
    <xdr:ext cx="599010" cy="259045"/>
    <xdr:sp macro="" textlink="">
      <xdr:nvSpPr>
        <xdr:cNvPr id="142" name="テキスト ボックス 141"/>
        <xdr:cNvSpPr txBox="1"/>
      </xdr:nvSpPr>
      <xdr:spPr>
        <a:xfrm>
          <a:off x="830795" y="925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147135</xdr:rowOff>
    </xdr:from>
    <xdr:to>
      <xdr:col>24</xdr:col>
      <xdr:colOff>63500</xdr:colOff>
      <xdr:row>77</xdr:row>
      <xdr:rowOff>99630</xdr:rowOff>
    </xdr:to>
    <xdr:cxnSp macro="">
      <xdr:nvCxnSpPr>
        <xdr:cNvPr id="174" name="直線コネクタ 173"/>
        <xdr:cNvCxnSpPr/>
      </xdr:nvCxnSpPr>
      <xdr:spPr>
        <a:xfrm flipV="1">
          <a:off x="3797300" y="13005885"/>
          <a:ext cx="838200" cy="2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33336</xdr:rowOff>
    </xdr:from>
    <xdr:to>
      <xdr:col>19</xdr:col>
      <xdr:colOff>177800</xdr:colOff>
      <xdr:row>77</xdr:row>
      <xdr:rowOff>99630</xdr:rowOff>
    </xdr:to>
    <xdr:cxnSp macro="">
      <xdr:nvCxnSpPr>
        <xdr:cNvPr id="177" name="直線コネクタ 176"/>
        <xdr:cNvCxnSpPr/>
      </xdr:nvCxnSpPr>
      <xdr:spPr>
        <a:xfrm>
          <a:off x="2908300" y="130635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33336</xdr:rowOff>
    </xdr:from>
    <xdr:to>
      <xdr:col>15</xdr:col>
      <xdr:colOff>50800</xdr:colOff>
      <xdr:row>78</xdr:row>
      <xdr:rowOff>74343</xdr:rowOff>
    </xdr:to>
    <xdr:cxnSp macro="">
      <xdr:nvCxnSpPr>
        <xdr:cNvPr id="180" name="直線コネクタ 179"/>
        <xdr:cNvCxnSpPr/>
      </xdr:nvCxnSpPr>
      <xdr:spPr>
        <a:xfrm flipV="1">
          <a:off x="2019300" y="13063536"/>
          <a:ext cx="889000" cy="38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74343</xdr:rowOff>
    </xdr:from>
    <xdr:to>
      <xdr:col>10</xdr:col>
      <xdr:colOff>114300</xdr:colOff>
      <xdr:row>78</xdr:row>
      <xdr:rowOff>134300</xdr:rowOff>
    </xdr:to>
    <xdr:cxnSp macro="">
      <xdr:nvCxnSpPr>
        <xdr:cNvPr id="183" name="直線コネクタ 182"/>
        <xdr:cNvCxnSpPr/>
      </xdr:nvCxnSpPr>
      <xdr:spPr>
        <a:xfrm flipV="1">
          <a:off x="1130300" y="13447443"/>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96335</xdr:rowOff>
    </xdr:from>
    <xdr:to>
      <xdr:col>24</xdr:col>
      <xdr:colOff>114300</xdr:colOff>
      <xdr:row>76</xdr:row>
      <xdr:rowOff>26485</xdr:rowOff>
    </xdr:to>
    <xdr:sp macro="" textlink="">
      <xdr:nvSpPr>
        <xdr:cNvPr id="193" name="楕円 192"/>
        <xdr:cNvSpPr/>
      </xdr:nvSpPr>
      <xdr:spPr>
        <a:xfrm>
          <a:off x="4584700" y="129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119212</xdr:rowOff>
    </xdr:from>
    <xdr:ext cx="599010" cy="259045"/>
    <xdr:sp macro="" textlink="">
      <xdr:nvSpPr>
        <xdr:cNvPr id="194" name="民生費該当値テキスト"/>
        <xdr:cNvSpPr txBox="1"/>
      </xdr:nvSpPr>
      <xdr:spPr>
        <a:xfrm>
          <a:off x="4686300" y="128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48830</xdr:rowOff>
    </xdr:from>
    <xdr:to>
      <xdr:col>20</xdr:col>
      <xdr:colOff>38100</xdr:colOff>
      <xdr:row>77</xdr:row>
      <xdr:rowOff>150430</xdr:rowOff>
    </xdr:to>
    <xdr:sp macro="" textlink="">
      <xdr:nvSpPr>
        <xdr:cNvPr id="195" name="楕円 194"/>
        <xdr:cNvSpPr/>
      </xdr:nvSpPr>
      <xdr:spPr>
        <a:xfrm>
          <a:off x="3746500" y="1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141557</xdr:rowOff>
    </xdr:from>
    <xdr:ext cx="599010" cy="259045"/>
    <xdr:sp macro="" textlink="">
      <xdr:nvSpPr>
        <xdr:cNvPr id="196" name="テキスト ボックス 195"/>
        <xdr:cNvSpPr txBox="1"/>
      </xdr:nvSpPr>
      <xdr:spPr>
        <a:xfrm>
          <a:off x="3497795" y="1334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153986</xdr:rowOff>
    </xdr:from>
    <xdr:to>
      <xdr:col>15</xdr:col>
      <xdr:colOff>101600</xdr:colOff>
      <xdr:row>76</xdr:row>
      <xdr:rowOff>84136</xdr:rowOff>
    </xdr:to>
    <xdr:sp macro="" textlink="">
      <xdr:nvSpPr>
        <xdr:cNvPr id="197" name="楕円 196"/>
        <xdr:cNvSpPr/>
      </xdr:nvSpPr>
      <xdr:spPr>
        <a:xfrm>
          <a:off x="2857500" y="130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75263</xdr:rowOff>
    </xdr:from>
    <xdr:ext cx="599010" cy="259045"/>
    <xdr:sp macro="" textlink="">
      <xdr:nvSpPr>
        <xdr:cNvPr id="198" name="テキスト ボックス 197"/>
        <xdr:cNvSpPr txBox="1"/>
      </xdr:nvSpPr>
      <xdr:spPr>
        <a:xfrm>
          <a:off x="2608795" y="131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23543</xdr:rowOff>
    </xdr:from>
    <xdr:to>
      <xdr:col>10</xdr:col>
      <xdr:colOff>165100</xdr:colOff>
      <xdr:row>78</xdr:row>
      <xdr:rowOff>125143</xdr:rowOff>
    </xdr:to>
    <xdr:sp macro="" textlink="">
      <xdr:nvSpPr>
        <xdr:cNvPr id="199" name="楕円 198"/>
        <xdr:cNvSpPr/>
      </xdr:nvSpPr>
      <xdr:spPr>
        <a:xfrm>
          <a:off x="19685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116270</xdr:rowOff>
    </xdr:from>
    <xdr:ext cx="599010" cy="259045"/>
    <xdr:sp macro="" textlink="">
      <xdr:nvSpPr>
        <xdr:cNvPr id="200" name="テキスト ボックス 199"/>
        <xdr:cNvSpPr txBox="1"/>
      </xdr:nvSpPr>
      <xdr:spPr>
        <a:xfrm>
          <a:off x="1719795" y="1348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83500</xdr:rowOff>
    </xdr:from>
    <xdr:to>
      <xdr:col>6</xdr:col>
      <xdr:colOff>38100</xdr:colOff>
      <xdr:row>79</xdr:row>
      <xdr:rowOff>13650</xdr:rowOff>
    </xdr:to>
    <xdr:sp macro="" textlink="">
      <xdr:nvSpPr>
        <xdr:cNvPr id="201" name="楕円 200"/>
        <xdr:cNvSpPr/>
      </xdr:nvSpPr>
      <xdr:spPr>
        <a:xfrm>
          <a:off x="1079500" y="134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4777</xdr:rowOff>
    </xdr:from>
    <xdr:ext cx="599010" cy="259045"/>
    <xdr:sp macro="" textlink="">
      <xdr:nvSpPr>
        <xdr:cNvPr id="202" name="テキスト ボックス 201"/>
        <xdr:cNvSpPr txBox="1"/>
      </xdr:nvSpPr>
      <xdr:spPr>
        <a:xfrm>
          <a:off x="830795" y="13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67348</xdr:rowOff>
    </xdr:from>
    <xdr:to>
      <xdr:col>24</xdr:col>
      <xdr:colOff>63500</xdr:colOff>
      <xdr:row>98</xdr:row>
      <xdr:rowOff>89599</xdr:rowOff>
    </xdr:to>
    <xdr:cxnSp macro="">
      <xdr:nvCxnSpPr>
        <xdr:cNvPr id="232" name="直線コネクタ 231"/>
        <xdr:cNvCxnSpPr/>
      </xdr:nvCxnSpPr>
      <xdr:spPr>
        <a:xfrm flipV="1">
          <a:off x="3797300" y="16869448"/>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4235</xdr:rowOff>
    </xdr:from>
    <xdr:to>
      <xdr:col>19</xdr:col>
      <xdr:colOff>177800</xdr:colOff>
      <xdr:row>98</xdr:row>
      <xdr:rowOff>89599</xdr:rowOff>
    </xdr:to>
    <xdr:cxnSp macro="">
      <xdr:nvCxnSpPr>
        <xdr:cNvPr id="235" name="直線コネクタ 234"/>
        <xdr:cNvCxnSpPr/>
      </xdr:nvCxnSpPr>
      <xdr:spPr>
        <a:xfrm>
          <a:off x="2908300" y="16806335"/>
          <a:ext cx="8890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142653</xdr:rowOff>
    </xdr:from>
    <xdr:to>
      <xdr:col>15</xdr:col>
      <xdr:colOff>50800</xdr:colOff>
      <xdr:row>98</xdr:row>
      <xdr:rowOff>4235</xdr:rowOff>
    </xdr:to>
    <xdr:cxnSp macro="">
      <xdr:nvCxnSpPr>
        <xdr:cNvPr id="238" name="直線コネクタ 237"/>
        <xdr:cNvCxnSpPr/>
      </xdr:nvCxnSpPr>
      <xdr:spPr>
        <a:xfrm>
          <a:off x="2019300" y="16773303"/>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142653</xdr:rowOff>
    </xdr:from>
    <xdr:to>
      <xdr:col>10</xdr:col>
      <xdr:colOff>114300</xdr:colOff>
      <xdr:row>98</xdr:row>
      <xdr:rowOff>42278</xdr:rowOff>
    </xdr:to>
    <xdr:cxnSp macro="">
      <xdr:nvCxnSpPr>
        <xdr:cNvPr id="241" name="直線コネクタ 240"/>
        <xdr:cNvCxnSpPr/>
      </xdr:nvCxnSpPr>
      <xdr:spPr>
        <a:xfrm flipV="1">
          <a:off x="1130300" y="16773303"/>
          <a:ext cx="8890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16548</xdr:rowOff>
    </xdr:from>
    <xdr:to>
      <xdr:col>24</xdr:col>
      <xdr:colOff>114300</xdr:colOff>
      <xdr:row>98</xdr:row>
      <xdr:rowOff>118148</xdr:rowOff>
    </xdr:to>
    <xdr:sp macro="" textlink="">
      <xdr:nvSpPr>
        <xdr:cNvPr id="251" name="楕円 250"/>
        <xdr:cNvSpPr/>
      </xdr:nvSpPr>
      <xdr:spPr>
        <a:xfrm>
          <a:off x="45847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102925</xdr:rowOff>
    </xdr:from>
    <xdr:ext cx="534377" cy="259045"/>
    <xdr:sp macro="" textlink="">
      <xdr:nvSpPr>
        <xdr:cNvPr id="252" name="衛生費該当値テキスト"/>
        <xdr:cNvSpPr txBox="1"/>
      </xdr:nvSpPr>
      <xdr:spPr>
        <a:xfrm>
          <a:off x="4686300" y="167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38799</xdr:rowOff>
    </xdr:from>
    <xdr:to>
      <xdr:col>20</xdr:col>
      <xdr:colOff>38100</xdr:colOff>
      <xdr:row>98</xdr:row>
      <xdr:rowOff>140399</xdr:rowOff>
    </xdr:to>
    <xdr:sp macro="" textlink="">
      <xdr:nvSpPr>
        <xdr:cNvPr id="253" name="楕円 252"/>
        <xdr:cNvSpPr/>
      </xdr:nvSpPr>
      <xdr:spPr>
        <a:xfrm>
          <a:off x="37465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131526</xdr:rowOff>
    </xdr:from>
    <xdr:ext cx="534377" cy="259045"/>
    <xdr:sp macro="" textlink="">
      <xdr:nvSpPr>
        <xdr:cNvPr id="254" name="テキスト ボックス 253"/>
        <xdr:cNvSpPr txBox="1"/>
      </xdr:nvSpPr>
      <xdr:spPr>
        <a:xfrm>
          <a:off x="3530111" y="169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124885</xdr:rowOff>
    </xdr:from>
    <xdr:to>
      <xdr:col>15</xdr:col>
      <xdr:colOff>101600</xdr:colOff>
      <xdr:row>98</xdr:row>
      <xdr:rowOff>55035</xdr:rowOff>
    </xdr:to>
    <xdr:sp macro="" textlink="">
      <xdr:nvSpPr>
        <xdr:cNvPr id="255" name="楕円 254"/>
        <xdr:cNvSpPr/>
      </xdr:nvSpPr>
      <xdr:spPr>
        <a:xfrm>
          <a:off x="2857500" y="167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46162</xdr:rowOff>
    </xdr:from>
    <xdr:ext cx="534377" cy="259045"/>
    <xdr:sp macro="" textlink="">
      <xdr:nvSpPr>
        <xdr:cNvPr id="256" name="テキスト ボックス 255"/>
        <xdr:cNvSpPr txBox="1"/>
      </xdr:nvSpPr>
      <xdr:spPr>
        <a:xfrm>
          <a:off x="2641111" y="168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91853</xdr:rowOff>
    </xdr:from>
    <xdr:to>
      <xdr:col>10</xdr:col>
      <xdr:colOff>165100</xdr:colOff>
      <xdr:row>98</xdr:row>
      <xdr:rowOff>22003</xdr:rowOff>
    </xdr:to>
    <xdr:sp macro="" textlink="">
      <xdr:nvSpPr>
        <xdr:cNvPr id="257" name="楕円 256"/>
        <xdr:cNvSpPr/>
      </xdr:nvSpPr>
      <xdr:spPr>
        <a:xfrm>
          <a:off x="1968500" y="16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13130</xdr:rowOff>
    </xdr:from>
    <xdr:ext cx="534377" cy="259045"/>
    <xdr:sp macro="" textlink="">
      <xdr:nvSpPr>
        <xdr:cNvPr id="258" name="テキスト ボックス 257"/>
        <xdr:cNvSpPr txBox="1"/>
      </xdr:nvSpPr>
      <xdr:spPr>
        <a:xfrm>
          <a:off x="1752111"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162928</xdr:rowOff>
    </xdr:from>
    <xdr:to>
      <xdr:col>6</xdr:col>
      <xdr:colOff>38100</xdr:colOff>
      <xdr:row>98</xdr:row>
      <xdr:rowOff>93078</xdr:rowOff>
    </xdr:to>
    <xdr:sp macro="" textlink="">
      <xdr:nvSpPr>
        <xdr:cNvPr id="259" name="楕円 258"/>
        <xdr:cNvSpPr/>
      </xdr:nvSpPr>
      <xdr:spPr>
        <a:xfrm>
          <a:off x="1079500" y="167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84205</xdr:rowOff>
    </xdr:from>
    <xdr:ext cx="534377" cy="259045"/>
    <xdr:sp macro="" textlink="">
      <xdr:nvSpPr>
        <xdr:cNvPr id="260" name="テキスト ボックス 259"/>
        <xdr:cNvSpPr txBox="1"/>
      </xdr:nvSpPr>
      <xdr:spPr>
        <a:xfrm>
          <a:off x="863111" y="168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86847</xdr:rowOff>
    </xdr:from>
    <xdr:to>
      <xdr:col>55</xdr:col>
      <xdr:colOff>0</xdr:colOff>
      <xdr:row>38</xdr:row>
      <xdr:rowOff>90414</xdr:rowOff>
    </xdr:to>
    <xdr:cxnSp macro="">
      <xdr:nvCxnSpPr>
        <xdr:cNvPr id="287" name="直線コネクタ 286"/>
        <xdr:cNvCxnSpPr/>
      </xdr:nvCxnSpPr>
      <xdr:spPr>
        <a:xfrm flipV="1">
          <a:off x="9639300" y="6601947"/>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90414</xdr:rowOff>
    </xdr:from>
    <xdr:to>
      <xdr:col>50</xdr:col>
      <xdr:colOff>114300</xdr:colOff>
      <xdr:row>38</xdr:row>
      <xdr:rowOff>105959</xdr:rowOff>
    </xdr:to>
    <xdr:cxnSp macro="">
      <xdr:nvCxnSpPr>
        <xdr:cNvPr id="290" name="直線コネクタ 289"/>
        <xdr:cNvCxnSpPr/>
      </xdr:nvCxnSpPr>
      <xdr:spPr>
        <a:xfrm flipV="1">
          <a:off x="8750300" y="660551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96083</xdr:rowOff>
    </xdr:from>
    <xdr:to>
      <xdr:col>45</xdr:col>
      <xdr:colOff>177800</xdr:colOff>
      <xdr:row>38</xdr:row>
      <xdr:rowOff>105959</xdr:rowOff>
    </xdr:to>
    <xdr:cxnSp macro="">
      <xdr:nvCxnSpPr>
        <xdr:cNvPr id="293" name="直線コネクタ 292"/>
        <xdr:cNvCxnSpPr/>
      </xdr:nvCxnSpPr>
      <xdr:spPr>
        <a:xfrm>
          <a:off x="7861300" y="6611183"/>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96083</xdr:rowOff>
    </xdr:from>
    <xdr:to>
      <xdr:col>41</xdr:col>
      <xdr:colOff>50800</xdr:colOff>
      <xdr:row>38</xdr:row>
      <xdr:rowOff>102027</xdr:rowOff>
    </xdr:to>
    <xdr:cxnSp macro="">
      <xdr:nvCxnSpPr>
        <xdr:cNvPr id="296" name="直線コネクタ 295"/>
        <xdr:cNvCxnSpPr/>
      </xdr:nvCxnSpPr>
      <xdr:spPr>
        <a:xfrm flipV="1">
          <a:off x="6972300" y="661118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36047</xdr:rowOff>
    </xdr:from>
    <xdr:to>
      <xdr:col>55</xdr:col>
      <xdr:colOff>50800</xdr:colOff>
      <xdr:row>38</xdr:row>
      <xdr:rowOff>137647</xdr:rowOff>
    </xdr:to>
    <xdr:sp macro="" textlink="">
      <xdr:nvSpPr>
        <xdr:cNvPr id="306" name="楕円 305"/>
        <xdr:cNvSpPr/>
      </xdr:nvSpPr>
      <xdr:spPr>
        <a:xfrm>
          <a:off x="104267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39614</xdr:rowOff>
    </xdr:from>
    <xdr:to>
      <xdr:col>50</xdr:col>
      <xdr:colOff>165100</xdr:colOff>
      <xdr:row>38</xdr:row>
      <xdr:rowOff>141214</xdr:rowOff>
    </xdr:to>
    <xdr:sp macro="" textlink="">
      <xdr:nvSpPr>
        <xdr:cNvPr id="308" name="楕円 307"/>
        <xdr:cNvSpPr/>
      </xdr:nvSpPr>
      <xdr:spPr>
        <a:xfrm>
          <a:off x="9588500" y="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132341</xdr:rowOff>
    </xdr:from>
    <xdr:ext cx="378565" cy="259045"/>
    <xdr:sp macro="" textlink="">
      <xdr:nvSpPr>
        <xdr:cNvPr id="309" name="テキスト ボックス 308"/>
        <xdr:cNvSpPr txBox="1"/>
      </xdr:nvSpPr>
      <xdr:spPr>
        <a:xfrm>
          <a:off x="9450017" y="66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55159</xdr:rowOff>
    </xdr:from>
    <xdr:to>
      <xdr:col>46</xdr:col>
      <xdr:colOff>38100</xdr:colOff>
      <xdr:row>38</xdr:row>
      <xdr:rowOff>156759</xdr:rowOff>
    </xdr:to>
    <xdr:sp macro="" textlink="">
      <xdr:nvSpPr>
        <xdr:cNvPr id="310" name="楕円 309"/>
        <xdr:cNvSpPr/>
      </xdr:nvSpPr>
      <xdr:spPr>
        <a:xfrm>
          <a:off x="8699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147886</xdr:rowOff>
    </xdr:from>
    <xdr:ext cx="378565" cy="259045"/>
    <xdr:sp macro="" textlink="">
      <xdr:nvSpPr>
        <xdr:cNvPr id="311" name="テキスト ボックス 310"/>
        <xdr:cNvSpPr txBox="1"/>
      </xdr:nvSpPr>
      <xdr:spPr>
        <a:xfrm>
          <a:off x="8561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45283</xdr:rowOff>
    </xdr:from>
    <xdr:to>
      <xdr:col>41</xdr:col>
      <xdr:colOff>101600</xdr:colOff>
      <xdr:row>38</xdr:row>
      <xdr:rowOff>146883</xdr:rowOff>
    </xdr:to>
    <xdr:sp macro="" textlink="">
      <xdr:nvSpPr>
        <xdr:cNvPr id="312" name="楕円 311"/>
        <xdr:cNvSpPr/>
      </xdr:nvSpPr>
      <xdr:spPr>
        <a:xfrm>
          <a:off x="7810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138010</xdr:rowOff>
    </xdr:from>
    <xdr:ext cx="378565" cy="259045"/>
    <xdr:sp macro="" textlink="">
      <xdr:nvSpPr>
        <xdr:cNvPr id="313" name="テキスト ボックス 312"/>
        <xdr:cNvSpPr txBox="1"/>
      </xdr:nvSpPr>
      <xdr:spPr>
        <a:xfrm>
          <a:off x="7672017" y="665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51227</xdr:rowOff>
    </xdr:from>
    <xdr:to>
      <xdr:col>36</xdr:col>
      <xdr:colOff>165100</xdr:colOff>
      <xdr:row>38</xdr:row>
      <xdr:rowOff>152827</xdr:rowOff>
    </xdr:to>
    <xdr:sp macro="" textlink="">
      <xdr:nvSpPr>
        <xdr:cNvPr id="314" name="楕円 313"/>
        <xdr:cNvSpPr/>
      </xdr:nvSpPr>
      <xdr:spPr>
        <a:xfrm>
          <a:off x="6921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143954</xdr:rowOff>
    </xdr:from>
    <xdr:ext cx="378565" cy="259045"/>
    <xdr:sp macro="" textlink="">
      <xdr:nvSpPr>
        <xdr:cNvPr id="315" name="テキスト ボックス 314"/>
        <xdr:cNvSpPr txBox="1"/>
      </xdr:nvSpPr>
      <xdr:spPr>
        <a:xfrm>
          <a:off x="6783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44234</xdr:rowOff>
    </xdr:from>
    <xdr:to>
      <xdr:col>55</xdr:col>
      <xdr:colOff>0</xdr:colOff>
      <xdr:row>58</xdr:row>
      <xdr:rowOff>55334</xdr:rowOff>
    </xdr:to>
    <xdr:cxnSp macro="">
      <xdr:nvCxnSpPr>
        <xdr:cNvPr id="344" name="直線コネクタ 343"/>
        <xdr:cNvCxnSpPr/>
      </xdr:nvCxnSpPr>
      <xdr:spPr>
        <a:xfrm flipV="1">
          <a:off x="9639300" y="9988334"/>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49797</xdr:rowOff>
    </xdr:from>
    <xdr:to>
      <xdr:col>50</xdr:col>
      <xdr:colOff>114300</xdr:colOff>
      <xdr:row>58</xdr:row>
      <xdr:rowOff>55334</xdr:rowOff>
    </xdr:to>
    <xdr:cxnSp macro="">
      <xdr:nvCxnSpPr>
        <xdr:cNvPr id="347" name="直線コネクタ 346"/>
        <xdr:cNvCxnSpPr/>
      </xdr:nvCxnSpPr>
      <xdr:spPr>
        <a:xfrm>
          <a:off x="8750300" y="9993897"/>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27432</xdr:rowOff>
    </xdr:from>
    <xdr:to>
      <xdr:col>45</xdr:col>
      <xdr:colOff>177800</xdr:colOff>
      <xdr:row>58</xdr:row>
      <xdr:rowOff>49797</xdr:rowOff>
    </xdr:to>
    <xdr:cxnSp macro="">
      <xdr:nvCxnSpPr>
        <xdr:cNvPr id="350" name="直線コネクタ 349"/>
        <xdr:cNvCxnSpPr/>
      </xdr:nvCxnSpPr>
      <xdr:spPr>
        <a:xfrm>
          <a:off x="7861300" y="9971532"/>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27432</xdr:rowOff>
    </xdr:from>
    <xdr:to>
      <xdr:col>41</xdr:col>
      <xdr:colOff>50800</xdr:colOff>
      <xdr:row>58</xdr:row>
      <xdr:rowOff>71679</xdr:rowOff>
    </xdr:to>
    <xdr:cxnSp macro="">
      <xdr:nvCxnSpPr>
        <xdr:cNvPr id="353" name="直線コネクタ 352"/>
        <xdr:cNvCxnSpPr/>
      </xdr:nvCxnSpPr>
      <xdr:spPr>
        <a:xfrm flipV="1">
          <a:off x="6972300" y="9971532"/>
          <a:ext cx="8890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164884</xdr:rowOff>
    </xdr:from>
    <xdr:to>
      <xdr:col>55</xdr:col>
      <xdr:colOff>50800</xdr:colOff>
      <xdr:row>58</xdr:row>
      <xdr:rowOff>95034</xdr:rowOff>
    </xdr:to>
    <xdr:sp macro="" textlink="">
      <xdr:nvSpPr>
        <xdr:cNvPr id="363" name="楕円 362"/>
        <xdr:cNvSpPr/>
      </xdr:nvSpPr>
      <xdr:spPr>
        <a:xfrm>
          <a:off x="10426700" y="99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143311</xdr:rowOff>
    </xdr:from>
    <xdr:ext cx="534377" cy="259045"/>
    <xdr:sp macro="" textlink="">
      <xdr:nvSpPr>
        <xdr:cNvPr id="364" name="農林水産業費該当値テキスト"/>
        <xdr:cNvSpPr txBox="1"/>
      </xdr:nvSpPr>
      <xdr:spPr>
        <a:xfrm>
          <a:off x="10528300" y="99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4534</xdr:rowOff>
    </xdr:from>
    <xdr:to>
      <xdr:col>50</xdr:col>
      <xdr:colOff>165100</xdr:colOff>
      <xdr:row>58</xdr:row>
      <xdr:rowOff>106134</xdr:rowOff>
    </xdr:to>
    <xdr:sp macro="" textlink="">
      <xdr:nvSpPr>
        <xdr:cNvPr id="365" name="楕円 364"/>
        <xdr:cNvSpPr/>
      </xdr:nvSpPr>
      <xdr:spPr>
        <a:xfrm>
          <a:off x="9588500" y="9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97261</xdr:rowOff>
    </xdr:from>
    <xdr:ext cx="534377" cy="259045"/>
    <xdr:sp macro="" textlink="">
      <xdr:nvSpPr>
        <xdr:cNvPr id="366" name="テキスト ボックス 365"/>
        <xdr:cNvSpPr txBox="1"/>
      </xdr:nvSpPr>
      <xdr:spPr>
        <a:xfrm>
          <a:off x="9372111" y="100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170447</xdr:rowOff>
    </xdr:from>
    <xdr:to>
      <xdr:col>46</xdr:col>
      <xdr:colOff>38100</xdr:colOff>
      <xdr:row>58</xdr:row>
      <xdr:rowOff>100597</xdr:rowOff>
    </xdr:to>
    <xdr:sp macro="" textlink="">
      <xdr:nvSpPr>
        <xdr:cNvPr id="367" name="楕円 366"/>
        <xdr:cNvSpPr/>
      </xdr:nvSpPr>
      <xdr:spPr>
        <a:xfrm>
          <a:off x="8699500" y="99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91724</xdr:rowOff>
    </xdr:from>
    <xdr:ext cx="534377" cy="259045"/>
    <xdr:sp macro="" textlink="">
      <xdr:nvSpPr>
        <xdr:cNvPr id="368" name="テキスト ボックス 367"/>
        <xdr:cNvSpPr txBox="1"/>
      </xdr:nvSpPr>
      <xdr:spPr>
        <a:xfrm>
          <a:off x="8483111" y="100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148082</xdr:rowOff>
    </xdr:from>
    <xdr:to>
      <xdr:col>41</xdr:col>
      <xdr:colOff>101600</xdr:colOff>
      <xdr:row>58</xdr:row>
      <xdr:rowOff>78232</xdr:rowOff>
    </xdr:to>
    <xdr:sp macro="" textlink="">
      <xdr:nvSpPr>
        <xdr:cNvPr id="369" name="楕円 368"/>
        <xdr:cNvSpPr/>
      </xdr:nvSpPr>
      <xdr:spPr>
        <a:xfrm>
          <a:off x="7810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94759</xdr:rowOff>
    </xdr:from>
    <xdr:ext cx="534377" cy="259045"/>
    <xdr:sp macro="" textlink="">
      <xdr:nvSpPr>
        <xdr:cNvPr id="370" name="テキスト ボックス 369"/>
        <xdr:cNvSpPr txBox="1"/>
      </xdr:nvSpPr>
      <xdr:spPr>
        <a:xfrm>
          <a:off x="7594111" y="96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20879</xdr:rowOff>
    </xdr:from>
    <xdr:to>
      <xdr:col>36</xdr:col>
      <xdr:colOff>165100</xdr:colOff>
      <xdr:row>58</xdr:row>
      <xdr:rowOff>122479</xdr:rowOff>
    </xdr:to>
    <xdr:sp macro="" textlink="">
      <xdr:nvSpPr>
        <xdr:cNvPr id="371" name="楕円 370"/>
        <xdr:cNvSpPr/>
      </xdr:nvSpPr>
      <xdr:spPr>
        <a:xfrm>
          <a:off x="6921500" y="99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113606</xdr:rowOff>
    </xdr:from>
    <xdr:ext cx="534377" cy="259045"/>
    <xdr:sp macro="" textlink="">
      <xdr:nvSpPr>
        <xdr:cNvPr id="372" name="テキスト ボックス 371"/>
        <xdr:cNvSpPr txBox="1"/>
      </xdr:nvSpPr>
      <xdr:spPr>
        <a:xfrm>
          <a:off x="6705111" y="100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67996</xdr:rowOff>
    </xdr:from>
    <xdr:to>
      <xdr:col>55</xdr:col>
      <xdr:colOff>0</xdr:colOff>
      <xdr:row>76</xdr:row>
      <xdr:rowOff>92436</xdr:rowOff>
    </xdr:to>
    <xdr:cxnSp macro="">
      <xdr:nvCxnSpPr>
        <xdr:cNvPr id="401" name="直線コネクタ 400"/>
        <xdr:cNvCxnSpPr/>
      </xdr:nvCxnSpPr>
      <xdr:spPr>
        <a:xfrm>
          <a:off x="9639300" y="13098196"/>
          <a:ext cx="8382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67996</xdr:rowOff>
    </xdr:from>
    <xdr:to>
      <xdr:col>50</xdr:col>
      <xdr:colOff>114300</xdr:colOff>
      <xdr:row>76</xdr:row>
      <xdr:rowOff>75273</xdr:rowOff>
    </xdr:to>
    <xdr:cxnSp macro="">
      <xdr:nvCxnSpPr>
        <xdr:cNvPr id="404" name="直線コネクタ 403"/>
        <xdr:cNvCxnSpPr/>
      </xdr:nvCxnSpPr>
      <xdr:spPr>
        <a:xfrm flipV="1">
          <a:off x="8750300" y="1309819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109182</xdr:rowOff>
    </xdr:from>
    <xdr:to>
      <xdr:col>45</xdr:col>
      <xdr:colOff>177800</xdr:colOff>
      <xdr:row>76</xdr:row>
      <xdr:rowOff>75273</xdr:rowOff>
    </xdr:to>
    <xdr:cxnSp macro="">
      <xdr:nvCxnSpPr>
        <xdr:cNvPr id="407" name="直線コネクタ 406"/>
        <xdr:cNvCxnSpPr/>
      </xdr:nvCxnSpPr>
      <xdr:spPr>
        <a:xfrm>
          <a:off x="7861300" y="1296793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109182</xdr:rowOff>
    </xdr:from>
    <xdr:to>
      <xdr:col>41</xdr:col>
      <xdr:colOff>50800</xdr:colOff>
      <xdr:row>76</xdr:row>
      <xdr:rowOff>137358</xdr:rowOff>
    </xdr:to>
    <xdr:cxnSp macro="">
      <xdr:nvCxnSpPr>
        <xdr:cNvPr id="410" name="直線コネクタ 409"/>
        <xdr:cNvCxnSpPr/>
      </xdr:nvCxnSpPr>
      <xdr:spPr>
        <a:xfrm flipV="1">
          <a:off x="6972300" y="12967932"/>
          <a:ext cx="8890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41636</xdr:rowOff>
    </xdr:from>
    <xdr:to>
      <xdr:col>55</xdr:col>
      <xdr:colOff>50800</xdr:colOff>
      <xdr:row>76</xdr:row>
      <xdr:rowOff>143236</xdr:rowOff>
    </xdr:to>
    <xdr:sp macro="" textlink="">
      <xdr:nvSpPr>
        <xdr:cNvPr id="420" name="楕円 419"/>
        <xdr:cNvSpPr/>
      </xdr:nvSpPr>
      <xdr:spPr>
        <a:xfrm>
          <a:off x="10426700" y="130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64514</xdr:rowOff>
    </xdr:from>
    <xdr:ext cx="534377" cy="259045"/>
    <xdr:sp macro="" textlink="">
      <xdr:nvSpPr>
        <xdr:cNvPr id="421" name="商工費該当値テキスト"/>
        <xdr:cNvSpPr txBox="1"/>
      </xdr:nvSpPr>
      <xdr:spPr>
        <a:xfrm>
          <a:off x="10528300" y="129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17196</xdr:rowOff>
    </xdr:from>
    <xdr:to>
      <xdr:col>50</xdr:col>
      <xdr:colOff>165100</xdr:colOff>
      <xdr:row>76</xdr:row>
      <xdr:rowOff>118796</xdr:rowOff>
    </xdr:to>
    <xdr:sp macro="" textlink="">
      <xdr:nvSpPr>
        <xdr:cNvPr id="422" name="楕円 421"/>
        <xdr:cNvSpPr/>
      </xdr:nvSpPr>
      <xdr:spPr>
        <a:xfrm>
          <a:off x="9588500" y="130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135323</xdr:rowOff>
    </xdr:from>
    <xdr:ext cx="534377" cy="259045"/>
    <xdr:sp macro="" textlink="">
      <xdr:nvSpPr>
        <xdr:cNvPr id="423" name="テキスト ボックス 422"/>
        <xdr:cNvSpPr txBox="1"/>
      </xdr:nvSpPr>
      <xdr:spPr>
        <a:xfrm>
          <a:off x="9372111" y="128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24473</xdr:rowOff>
    </xdr:from>
    <xdr:to>
      <xdr:col>46</xdr:col>
      <xdr:colOff>38100</xdr:colOff>
      <xdr:row>76</xdr:row>
      <xdr:rowOff>126073</xdr:rowOff>
    </xdr:to>
    <xdr:sp macro="" textlink="">
      <xdr:nvSpPr>
        <xdr:cNvPr id="424" name="楕円 423"/>
        <xdr:cNvSpPr/>
      </xdr:nvSpPr>
      <xdr:spPr>
        <a:xfrm>
          <a:off x="8699500" y="130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142600</xdr:rowOff>
    </xdr:from>
    <xdr:ext cx="534377" cy="259045"/>
    <xdr:sp macro="" textlink="">
      <xdr:nvSpPr>
        <xdr:cNvPr id="425" name="テキスト ボックス 424"/>
        <xdr:cNvSpPr txBox="1"/>
      </xdr:nvSpPr>
      <xdr:spPr>
        <a:xfrm>
          <a:off x="8483111" y="128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58382</xdr:rowOff>
    </xdr:from>
    <xdr:to>
      <xdr:col>41</xdr:col>
      <xdr:colOff>101600</xdr:colOff>
      <xdr:row>75</xdr:row>
      <xdr:rowOff>159981</xdr:rowOff>
    </xdr:to>
    <xdr:sp macro="" textlink="">
      <xdr:nvSpPr>
        <xdr:cNvPr id="426" name="楕円 425"/>
        <xdr:cNvSpPr/>
      </xdr:nvSpPr>
      <xdr:spPr>
        <a:xfrm>
          <a:off x="7810500" y="1291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5059</xdr:rowOff>
    </xdr:from>
    <xdr:ext cx="534377" cy="259045"/>
    <xdr:sp macro="" textlink="">
      <xdr:nvSpPr>
        <xdr:cNvPr id="427" name="テキスト ボックス 426"/>
        <xdr:cNvSpPr txBox="1"/>
      </xdr:nvSpPr>
      <xdr:spPr>
        <a:xfrm>
          <a:off x="7594111" y="126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86558</xdr:rowOff>
    </xdr:from>
    <xdr:to>
      <xdr:col>36</xdr:col>
      <xdr:colOff>165100</xdr:colOff>
      <xdr:row>77</xdr:row>
      <xdr:rowOff>16708</xdr:rowOff>
    </xdr:to>
    <xdr:sp macro="" textlink="">
      <xdr:nvSpPr>
        <xdr:cNvPr id="428" name="楕円 427"/>
        <xdr:cNvSpPr/>
      </xdr:nvSpPr>
      <xdr:spPr>
        <a:xfrm>
          <a:off x="6921500" y="131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33234</xdr:rowOff>
    </xdr:from>
    <xdr:ext cx="534377" cy="259045"/>
    <xdr:sp macro="" textlink="">
      <xdr:nvSpPr>
        <xdr:cNvPr id="429" name="テキスト ボックス 428"/>
        <xdr:cNvSpPr txBox="1"/>
      </xdr:nvSpPr>
      <xdr:spPr>
        <a:xfrm>
          <a:off x="6705111" y="128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73651</xdr:rowOff>
    </xdr:from>
    <xdr:to>
      <xdr:col>55</xdr:col>
      <xdr:colOff>0</xdr:colOff>
      <xdr:row>96</xdr:row>
      <xdr:rowOff>141300</xdr:rowOff>
    </xdr:to>
    <xdr:cxnSp macro="">
      <xdr:nvCxnSpPr>
        <xdr:cNvPr id="461" name="直線コネクタ 460"/>
        <xdr:cNvCxnSpPr/>
      </xdr:nvCxnSpPr>
      <xdr:spPr>
        <a:xfrm flipV="1">
          <a:off x="9639300" y="16532851"/>
          <a:ext cx="838200" cy="6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141300</xdr:rowOff>
    </xdr:from>
    <xdr:to>
      <xdr:col>50</xdr:col>
      <xdr:colOff>114300</xdr:colOff>
      <xdr:row>97</xdr:row>
      <xdr:rowOff>17726</xdr:rowOff>
    </xdr:to>
    <xdr:cxnSp macro="">
      <xdr:nvCxnSpPr>
        <xdr:cNvPr id="464" name="直線コネクタ 463"/>
        <xdr:cNvCxnSpPr/>
      </xdr:nvCxnSpPr>
      <xdr:spPr>
        <a:xfrm flipV="1">
          <a:off x="8750300" y="16600500"/>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4631</xdr:rowOff>
    </xdr:from>
    <xdr:to>
      <xdr:col>45</xdr:col>
      <xdr:colOff>177800</xdr:colOff>
      <xdr:row>97</xdr:row>
      <xdr:rowOff>17726</xdr:rowOff>
    </xdr:to>
    <xdr:cxnSp macro="">
      <xdr:nvCxnSpPr>
        <xdr:cNvPr id="467" name="直線コネクタ 466"/>
        <xdr:cNvCxnSpPr/>
      </xdr:nvCxnSpPr>
      <xdr:spPr>
        <a:xfrm>
          <a:off x="7861300" y="16635281"/>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155915</xdr:rowOff>
    </xdr:from>
    <xdr:to>
      <xdr:col>41</xdr:col>
      <xdr:colOff>50800</xdr:colOff>
      <xdr:row>97</xdr:row>
      <xdr:rowOff>4631</xdr:rowOff>
    </xdr:to>
    <xdr:cxnSp macro="">
      <xdr:nvCxnSpPr>
        <xdr:cNvPr id="470" name="直線コネクタ 469"/>
        <xdr:cNvCxnSpPr/>
      </xdr:nvCxnSpPr>
      <xdr:spPr>
        <a:xfrm>
          <a:off x="6972300" y="16615115"/>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22851</xdr:rowOff>
    </xdr:from>
    <xdr:to>
      <xdr:col>55</xdr:col>
      <xdr:colOff>50800</xdr:colOff>
      <xdr:row>96</xdr:row>
      <xdr:rowOff>124451</xdr:rowOff>
    </xdr:to>
    <xdr:sp macro="" textlink="">
      <xdr:nvSpPr>
        <xdr:cNvPr id="480" name="楕円 479"/>
        <xdr:cNvSpPr/>
      </xdr:nvSpPr>
      <xdr:spPr>
        <a:xfrm>
          <a:off x="10426700" y="16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45728</xdr:rowOff>
    </xdr:from>
    <xdr:ext cx="534377" cy="259045"/>
    <xdr:sp macro="" textlink="">
      <xdr:nvSpPr>
        <xdr:cNvPr id="481" name="土木費該当値テキスト"/>
        <xdr:cNvSpPr txBox="1"/>
      </xdr:nvSpPr>
      <xdr:spPr>
        <a:xfrm>
          <a:off x="10528300" y="1633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90500</xdr:rowOff>
    </xdr:from>
    <xdr:to>
      <xdr:col>50</xdr:col>
      <xdr:colOff>165100</xdr:colOff>
      <xdr:row>97</xdr:row>
      <xdr:rowOff>20650</xdr:rowOff>
    </xdr:to>
    <xdr:sp macro="" textlink="">
      <xdr:nvSpPr>
        <xdr:cNvPr id="482" name="楕円 481"/>
        <xdr:cNvSpPr/>
      </xdr:nvSpPr>
      <xdr:spPr>
        <a:xfrm>
          <a:off x="9588500" y="16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37177</xdr:rowOff>
    </xdr:from>
    <xdr:ext cx="534377" cy="259045"/>
    <xdr:sp macro="" textlink="">
      <xdr:nvSpPr>
        <xdr:cNvPr id="483" name="テキスト ボックス 482"/>
        <xdr:cNvSpPr txBox="1"/>
      </xdr:nvSpPr>
      <xdr:spPr>
        <a:xfrm>
          <a:off x="9372111" y="163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138376</xdr:rowOff>
    </xdr:from>
    <xdr:to>
      <xdr:col>46</xdr:col>
      <xdr:colOff>38100</xdr:colOff>
      <xdr:row>97</xdr:row>
      <xdr:rowOff>68526</xdr:rowOff>
    </xdr:to>
    <xdr:sp macro="" textlink="">
      <xdr:nvSpPr>
        <xdr:cNvPr id="484" name="楕円 483"/>
        <xdr:cNvSpPr/>
      </xdr:nvSpPr>
      <xdr:spPr>
        <a:xfrm>
          <a:off x="8699500" y="165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85053</xdr:rowOff>
    </xdr:from>
    <xdr:ext cx="534377" cy="259045"/>
    <xdr:sp macro="" textlink="">
      <xdr:nvSpPr>
        <xdr:cNvPr id="485" name="テキスト ボックス 484"/>
        <xdr:cNvSpPr txBox="1"/>
      </xdr:nvSpPr>
      <xdr:spPr>
        <a:xfrm>
          <a:off x="8483111" y="163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125281</xdr:rowOff>
    </xdr:from>
    <xdr:to>
      <xdr:col>41</xdr:col>
      <xdr:colOff>101600</xdr:colOff>
      <xdr:row>97</xdr:row>
      <xdr:rowOff>55431</xdr:rowOff>
    </xdr:to>
    <xdr:sp macro="" textlink="">
      <xdr:nvSpPr>
        <xdr:cNvPr id="486" name="楕円 485"/>
        <xdr:cNvSpPr/>
      </xdr:nvSpPr>
      <xdr:spPr>
        <a:xfrm>
          <a:off x="7810500" y="165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71958</xdr:rowOff>
    </xdr:from>
    <xdr:ext cx="534377" cy="259045"/>
    <xdr:sp macro="" textlink="">
      <xdr:nvSpPr>
        <xdr:cNvPr id="487" name="テキスト ボックス 486"/>
        <xdr:cNvSpPr txBox="1"/>
      </xdr:nvSpPr>
      <xdr:spPr>
        <a:xfrm>
          <a:off x="7594111" y="163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105115</xdr:rowOff>
    </xdr:from>
    <xdr:to>
      <xdr:col>36</xdr:col>
      <xdr:colOff>165100</xdr:colOff>
      <xdr:row>97</xdr:row>
      <xdr:rowOff>35265</xdr:rowOff>
    </xdr:to>
    <xdr:sp macro="" textlink="">
      <xdr:nvSpPr>
        <xdr:cNvPr id="488" name="楕円 487"/>
        <xdr:cNvSpPr/>
      </xdr:nvSpPr>
      <xdr:spPr>
        <a:xfrm>
          <a:off x="6921500" y="1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51792</xdr:rowOff>
    </xdr:from>
    <xdr:ext cx="534377" cy="259045"/>
    <xdr:sp macro="" textlink="">
      <xdr:nvSpPr>
        <xdr:cNvPr id="489" name="テキスト ボックス 488"/>
        <xdr:cNvSpPr txBox="1"/>
      </xdr:nvSpPr>
      <xdr:spPr>
        <a:xfrm>
          <a:off x="6705111" y="163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68788</xdr:rowOff>
    </xdr:from>
    <xdr:to>
      <xdr:col>85</xdr:col>
      <xdr:colOff>127000</xdr:colOff>
      <xdr:row>36</xdr:row>
      <xdr:rowOff>101250</xdr:rowOff>
    </xdr:to>
    <xdr:cxnSp macro="">
      <xdr:nvCxnSpPr>
        <xdr:cNvPr id="517" name="直線コネクタ 516"/>
        <xdr:cNvCxnSpPr/>
      </xdr:nvCxnSpPr>
      <xdr:spPr>
        <a:xfrm flipV="1">
          <a:off x="15481300" y="6240988"/>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101250</xdr:rowOff>
    </xdr:from>
    <xdr:to>
      <xdr:col>81</xdr:col>
      <xdr:colOff>50800</xdr:colOff>
      <xdr:row>36</xdr:row>
      <xdr:rowOff>162560</xdr:rowOff>
    </xdr:to>
    <xdr:cxnSp macro="">
      <xdr:nvCxnSpPr>
        <xdr:cNvPr id="520" name="直線コネクタ 519"/>
        <xdr:cNvCxnSpPr/>
      </xdr:nvCxnSpPr>
      <xdr:spPr>
        <a:xfrm flipV="1">
          <a:off x="14592300" y="627345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127219</xdr:rowOff>
    </xdr:from>
    <xdr:to>
      <xdr:col>76</xdr:col>
      <xdr:colOff>114300</xdr:colOff>
      <xdr:row>36</xdr:row>
      <xdr:rowOff>162560</xdr:rowOff>
    </xdr:to>
    <xdr:cxnSp macro="">
      <xdr:nvCxnSpPr>
        <xdr:cNvPr id="523" name="直線コネクタ 522"/>
        <xdr:cNvCxnSpPr/>
      </xdr:nvCxnSpPr>
      <xdr:spPr>
        <a:xfrm>
          <a:off x="13703300" y="6299419"/>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7661</xdr:rowOff>
    </xdr:from>
    <xdr:to>
      <xdr:col>71</xdr:col>
      <xdr:colOff>177800</xdr:colOff>
      <xdr:row>36</xdr:row>
      <xdr:rowOff>127219</xdr:rowOff>
    </xdr:to>
    <xdr:cxnSp macro="">
      <xdr:nvCxnSpPr>
        <xdr:cNvPr id="526" name="直線コネクタ 525"/>
        <xdr:cNvCxnSpPr/>
      </xdr:nvCxnSpPr>
      <xdr:spPr>
        <a:xfrm>
          <a:off x="12814300" y="6179861"/>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17988</xdr:rowOff>
    </xdr:from>
    <xdr:to>
      <xdr:col>85</xdr:col>
      <xdr:colOff>177800</xdr:colOff>
      <xdr:row>36</xdr:row>
      <xdr:rowOff>119588</xdr:rowOff>
    </xdr:to>
    <xdr:sp macro="" textlink="">
      <xdr:nvSpPr>
        <xdr:cNvPr id="536" name="楕円 535"/>
        <xdr:cNvSpPr/>
      </xdr:nvSpPr>
      <xdr:spPr>
        <a:xfrm>
          <a:off x="16268700" y="61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40865</xdr:rowOff>
    </xdr:from>
    <xdr:ext cx="534377" cy="259045"/>
    <xdr:sp macro="" textlink="">
      <xdr:nvSpPr>
        <xdr:cNvPr id="537" name="消防費該当値テキスト"/>
        <xdr:cNvSpPr txBox="1"/>
      </xdr:nvSpPr>
      <xdr:spPr>
        <a:xfrm>
          <a:off x="16370300" y="60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50450</xdr:rowOff>
    </xdr:from>
    <xdr:to>
      <xdr:col>81</xdr:col>
      <xdr:colOff>101600</xdr:colOff>
      <xdr:row>36</xdr:row>
      <xdr:rowOff>152050</xdr:rowOff>
    </xdr:to>
    <xdr:sp macro="" textlink="">
      <xdr:nvSpPr>
        <xdr:cNvPr id="538" name="楕円 537"/>
        <xdr:cNvSpPr/>
      </xdr:nvSpPr>
      <xdr:spPr>
        <a:xfrm>
          <a:off x="15430500" y="62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168577</xdr:rowOff>
    </xdr:from>
    <xdr:ext cx="534377" cy="259045"/>
    <xdr:sp macro="" textlink="">
      <xdr:nvSpPr>
        <xdr:cNvPr id="539" name="テキスト ボックス 538"/>
        <xdr:cNvSpPr txBox="1"/>
      </xdr:nvSpPr>
      <xdr:spPr>
        <a:xfrm>
          <a:off x="15214111" y="59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111760</xdr:rowOff>
    </xdr:from>
    <xdr:to>
      <xdr:col>76</xdr:col>
      <xdr:colOff>165100</xdr:colOff>
      <xdr:row>37</xdr:row>
      <xdr:rowOff>41910</xdr:rowOff>
    </xdr:to>
    <xdr:sp macro="" textlink="">
      <xdr:nvSpPr>
        <xdr:cNvPr id="540" name="楕円 539"/>
        <xdr:cNvSpPr/>
      </xdr:nvSpPr>
      <xdr:spPr>
        <a:xfrm>
          <a:off x="14541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58437</xdr:rowOff>
    </xdr:from>
    <xdr:ext cx="534377" cy="259045"/>
    <xdr:sp macro="" textlink="">
      <xdr:nvSpPr>
        <xdr:cNvPr id="541" name="テキスト ボックス 540"/>
        <xdr:cNvSpPr txBox="1"/>
      </xdr:nvSpPr>
      <xdr:spPr>
        <a:xfrm>
          <a:off x="14325111" y="60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76419</xdr:rowOff>
    </xdr:from>
    <xdr:to>
      <xdr:col>72</xdr:col>
      <xdr:colOff>38100</xdr:colOff>
      <xdr:row>37</xdr:row>
      <xdr:rowOff>6569</xdr:rowOff>
    </xdr:to>
    <xdr:sp macro="" textlink="">
      <xdr:nvSpPr>
        <xdr:cNvPr id="542" name="楕円 541"/>
        <xdr:cNvSpPr/>
      </xdr:nvSpPr>
      <xdr:spPr>
        <a:xfrm>
          <a:off x="13652500" y="62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23096</xdr:rowOff>
    </xdr:from>
    <xdr:ext cx="534377" cy="259045"/>
    <xdr:sp macro="" textlink="">
      <xdr:nvSpPr>
        <xdr:cNvPr id="543" name="テキスト ボックス 542"/>
        <xdr:cNvSpPr txBox="1"/>
      </xdr:nvSpPr>
      <xdr:spPr>
        <a:xfrm>
          <a:off x="13436111" y="60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128311</xdr:rowOff>
    </xdr:from>
    <xdr:to>
      <xdr:col>67</xdr:col>
      <xdr:colOff>101600</xdr:colOff>
      <xdr:row>36</xdr:row>
      <xdr:rowOff>58461</xdr:rowOff>
    </xdr:to>
    <xdr:sp macro="" textlink="">
      <xdr:nvSpPr>
        <xdr:cNvPr id="544" name="楕円 543"/>
        <xdr:cNvSpPr/>
      </xdr:nvSpPr>
      <xdr:spPr>
        <a:xfrm>
          <a:off x="12763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74988</xdr:rowOff>
    </xdr:from>
    <xdr:ext cx="534377" cy="259045"/>
    <xdr:sp macro="" textlink="">
      <xdr:nvSpPr>
        <xdr:cNvPr id="545" name="テキスト ボックス 544"/>
        <xdr:cNvSpPr txBox="1"/>
      </xdr:nvSpPr>
      <xdr:spPr>
        <a:xfrm>
          <a:off x="12547111" y="5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23558</xdr:rowOff>
    </xdr:from>
    <xdr:to>
      <xdr:col>85</xdr:col>
      <xdr:colOff>127000</xdr:colOff>
      <xdr:row>58</xdr:row>
      <xdr:rowOff>60313</xdr:rowOff>
    </xdr:to>
    <xdr:cxnSp macro="">
      <xdr:nvCxnSpPr>
        <xdr:cNvPr id="575" name="直線コネクタ 574"/>
        <xdr:cNvCxnSpPr/>
      </xdr:nvCxnSpPr>
      <xdr:spPr>
        <a:xfrm flipV="1">
          <a:off x="15481300" y="9967658"/>
          <a:ext cx="8382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166091</xdr:rowOff>
    </xdr:from>
    <xdr:to>
      <xdr:col>81</xdr:col>
      <xdr:colOff>50800</xdr:colOff>
      <xdr:row>58</xdr:row>
      <xdr:rowOff>60313</xdr:rowOff>
    </xdr:to>
    <xdr:cxnSp macro="">
      <xdr:nvCxnSpPr>
        <xdr:cNvPr id="578" name="直線コネクタ 577"/>
        <xdr:cNvCxnSpPr/>
      </xdr:nvCxnSpPr>
      <xdr:spPr>
        <a:xfrm>
          <a:off x="14592300" y="9938741"/>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166091</xdr:rowOff>
    </xdr:from>
    <xdr:to>
      <xdr:col>76</xdr:col>
      <xdr:colOff>114300</xdr:colOff>
      <xdr:row>58</xdr:row>
      <xdr:rowOff>30379</xdr:rowOff>
    </xdr:to>
    <xdr:cxnSp macro="">
      <xdr:nvCxnSpPr>
        <xdr:cNvPr id="581" name="直線コネクタ 580"/>
        <xdr:cNvCxnSpPr/>
      </xdr:nvCxnSpPr>
      <xdr:spPr>
        <a:xfrm flipV="1">
          <a:off x="13703300" y="9938741"/>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122263</xdr:rowOff>
    </xdr:from>
    <xdr:to>
      <xdr:col>71</xdr:col>
      <xdr:colOff>177800</xdr:colOff>
      <xdr:row>58</xdr:row>
      <xdr:rowOff>30379</xdr:rowOff>
    </xdr:to>
    <xdr:cxnSp macro="">
      <xdr:nvCxnSpPr>
        <xdr:cNvPr id="584" name="直線コネクタ 583"/>
        <xdr:cNvCxnSpPr/>
      </xdr:nvCxnSpPr>
      <xdr:spPr>
        <a:xfrm>
          <a:off x="12814300" y="9894913"/>
          <a:ext cx="889000" cy="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144208</xdr:rowOff>
    </xdr:from>
    <xdr:to>
      <xdr:col>85</xdr:col>
      <xdr:colOff>177800</xdr:colOff>
      <xdr:row>58</xdr:row>
      <xdr:rowOff>74358</xdr:rowOff>
    </xdr:to>
    <xdr:sp macro="" textlink="">
      <xdr:nvSpPr>
        <xdr:cNvPr id="594" name="楕円 593"/>
        <xdr:cNvSpPr/>
      </xdr:nvSpPr>
      <xdr:spPr>
        <a:xfrm>
          <a:off x="16268700" y="9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122635</xdr:rowOff>
    </xdr:from>
    <xdr:ext cx="534377" cy="259045"/>
    <xdr:sp macro="" textlink="">
      <xdr:nvSpPr>
        <xdr:cNvPr id="595" name="教育費該当値テキスト"/>
        <xdr:cNvSpPr txBox="1"/>
      </xdr:nvSpPr>
      <xdr:spPr>
        <a:xfrm>
          <a:off x="16370300" y="98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9513</xdr:rowOff>
    </xdr:from>
    <xdr:to>
      <xdr:col>81</xdr:col>
      <xdr:colOff>101600</xdr:colOff>
      <xdr:row>58</xdr:row>
      <xdr:rowOff>111113</xdr:rowOff>
    </xdr:to>
    <xdr:sp macro="" textlink="">
      <xdr:nvSpPr>
        <xdr:cNvPr id="596" name="楕円 595"/>
        <xdr:cNvSpPr/>
      </xdr:nvSpPr>
      <xdr:spPr>
        <a:xfrm>
          <a:off x="15430500" y="9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102240</xdr:rowOff>
    </xdr:from>
    <xdr:ext cx="534377" cy="259045"/>
    <xdr:sp macro="" textlink="">
      <xdr:nvSpPr>
        <xdr:cNvPr id="597" name="テキスト ボックス 596"/>
        <xdr:cNvSpPr txBox="1"/>
      </xdr:nvSpPr>
      <xdr:spPr>
        <a:xfrm>
          <a:off x="15214111" y="100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115291</xdr:rowOff>
    </xdr:from>
    <xdr:to>
      <xdr:col>76</xdr:col>
      <xdr:colOff>165100</xdr:colOff>
      <xdr:row>58</xdr:row>
      <xdr:rowOff>45441</xdr:rowOff>
    </xdr:to>
    <xdr:sp macro="" textlink="">
      <xdr:nvSpPr>
        <xdr:cNvPr id="598" name="楕円 597"/>
        <xdr:cNvSpPr/>
      </xdr:nvSpPr>
      <xdr:spPr>
        <a:xfrm>
          <a:off x="14541500" y="98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36568</xdr:rowOff>
    </xdr:from>
    <xdr:ext cx="534377" cy="259045"/>
    <xdr:sp macro="" textlink="">
      <xdr:nvSpPr>
        <xdr:cNvPr id="599" name="テキスト ボックス 598"/>
        <xdr:cNvSpPr txBox="1"/>
      </xdr:nvSpPr>
      <xdr:spPr>
        <a:xfrm>
          <a:off x="14325111" y="99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151029</xdr:rowOff>
    </xdr:from>
    <xdr:to>
      <xdr:col>72</xdr:col>
      <xdr:colOff>38100</xdr:colOff>
      <xdr:row>58</xdr:row>
      <xdr:rowOff>81179</xdr:rowOff>
    </xdr:to>
    <xdr:sp macro="" textlink="">
      <xdr:nvSpPr>
        <xdr:cNvPr id="600" name="楕円 599"/>
        <xdr:cNvSpPr/>
      </xdr:nvSpPr>
      <xdr:spPr>
        <a:xfrm>
          <a:off x="13652500" y="9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72306</xdr:rowOff>
    </xdr:from>
    <xdr:ext cx="534377" cy="259045"/>
    <xdr:sp macro="" textlink="">
      <xdr:nvSpPr>
        <xdr:cNvPr id="601" name="テキスト ボックス 600"/>
        <xdr:cNvSpPr txBox="1"/>
      </xdr:nvSpPr>
      <xdr:spPr>
        <a:xfrm>
          <a:off x="13436111" y="100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71463</xdr:rowOff>
    </xdr:from>
    <xdr:to>
      <xdr:col>67</xdr:col>
      <xdr:colOff>101600</xdr:colOff>
      <xdr:row>58</xdr:row>
      <xdr:rowOff>1613</xdr:rowOff>
    </xdr:to>
    <xdr:sp macro="" textlink="">
      <xdr:nvSpPr>
        <xdr:cNvPr id="602" name="楕円 601"/>
        <xdr:cNvSpPr/>
      </xdr:nvSpPr>
      <xdr:spPr>
        <a:xfrm>
          <a:off x="12763500" y="98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164190</xdr:rowOff>
    </xdr:from>
    <xdr:ext cx="534377" cy="259045"/>
    <xdr:sp macro="" textlink="">
      <xdr:nvSpPr>
        <xdr:cNvPr id="603" name="テキスト ボックス 602"/>
        <xdr:cNvSpPr txBox="1"/>
      </xdr:nvSpPr>
      <xdr:spPr>
        <a:xfrm>
          <a:off x="12547111" y="99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127995</xdr:rowOff>
    </xdr:from>
    <xdr:to>
      <xdr:col>85</xdr:col>
      <xdr:colOff>127000</xdr:colOff>
      <xdr:row>78</xdr:row>
      <xdr:rowOff>139700</xdr:rowOff>
    </xdr:to>
    <xdr:cxnSp macro="">
      <xdr:nvCxnSpPr>
        <xdr:cNvPr id="630" name="直線コネクタ 629"/>
        <xdr:cNvCxnSpPr/>
      </xdr:nvCxnSpPr>
      <xdr:spPr>
        <a:xfrm flipV="1">
          <a:off x="15481300" y="13501095"/>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89934</xdr:rowOff>
    </xdr:from>
    <xdr:to>
      <xdr:col>81</xdr:col>
      <xdr:colOff>50800</xdr:colOff>
      <xdr:row>78</xdr:row>
      <xdr:rowOff>139700</xdr:rowOff>
    </xdr:to>
    <xdr:cxnSp macro="">
      <xdr:nvCxnSpPr>
        <xdr:cNvPr id="633" name="直線コネクタ 632"/>
        <xdr:cNvCxnSpPr/>
      </xdr:nvCxnSpPr>
      <xdr:spPr>
        <a:xfrm>
          <a:off x="14592300" y="12777234"/>
          <a:ext cx="889000" cy="7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79418</xdr:rowOff>
    </xdr:from>
    <xdr:to>
      <xdr:col>76</xdr:col>
      <xdr:colOff>114300</xdr:colOff>
      <xdr:row>74</xdr:row>
      <xdr:rowOff>89934</xdr:rowOff>
    </xdr:to>
    <xdr:cxnSp macro="">
      <xdr:nvCxnSpPr>
        <xdr:cNvPr id="636" name="直線コネクタ 635"/>
        <xdr:cNvCxnSpPr/>
      </xdr:nvCxnSpPr>
      <xdr:spPr>
        <a:xfrm>
          <a:off x="13703300" y="12423818"/>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79418</xdr:rowOff>
    </xdr:from>
    <xdr:to>
      <xdr:col>71</xdr:col>
      <xdr:colOff>177800</xdr:colOff>
      <xdr:row>78</xdr:row>
      <xdr:rowOff>36784</xdr:rowOff>
    </xdr:to>
    <xdr:cxnSp macro="">
      <xdr:nvCxnSpPr>
        <xdr:cNvPr id="639" name="直線コネクタ 638"/>
        <xdr:cNvCxnSpPr/>
      </xdr:nvCxnSpPr>
      <xdr:spPr>
        <a:xfrm flipV="1">
          <a:off x="12814300" y="12423818"/>
          <a:ext cx="889000" cy="9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77195</xdr:rowOff>
    </xdr:from>
    <xdr:to>
      <xdr:col>85</xdr:col>
      <xdr:colOff>177800</xdr:colOff>
      <xdr:row>79</xdr:row>
      <xdr:rowOff>7345</xdr:rowOff>
    </xdr:to>
    <xdr:sp macro="" textlink="">
      <xdr:nvSpPr>
        <xdr:cNvPr id="649" name="楕円 648"/>
        <xdr:cNvSpPr/>
      </xdr:nvSpPr>
      <xdr:spPr>
        <a:xfrm>
          <a:off x="162687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39134</xdr:rowOff>
    </xdr:from>
    <xdr:to>
      <xdr:col>76</xdr:col>
      <xdr:colOff>165100</xdr:colOff>
      <xdr:row>74</xdr:row>
      <xdr:rowOff>140734</xdr:rowOff>
    </xdr:to>
    <xdr:sp macro="" textlink="">
      <xdr:nvSpPr>
        <xdr:cNvPr id="653" name="楕円 652"/>
        <xdr:cNvSpPr/>
      </xdr:nvSpPr>
      <xdr:spPr>
        <a:xfrm>
          <a:off x="14541500" y="127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157261</xdr:rowOff>
    </xdr:from>
    <xdr:ext cx="534377" cy="259045"/>
    <xdr:sp macro="" textlink="">
      <xdr:nvSpPr>
        <xdr:cNvPr id="654" name="テキスト ボックス 653"/>
        <xdr:cNvSpPr txBox="1"/>
      </xdr:nvSpPr>
      <xdr:spPr>
        <a:xfrm>
          <a:off x="14325111" y="125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28618</xdr:rowOff>
    </xdr:from>
    <xdr:to>
      <xdr:col>72</xdr:col>
      <xdr:colOff>38100</xdr:colOff>
      <xdr:row>72</xdr:row>
      <xdr:rowOff>130218</xdr:rowOff>
    </xdr:to>
    <xdr:sp macro="" textlink="">
      <xdr:nvSpPr>
        <xdr:cNvPr id="655" name="楕円 654"/>
        <xdr:cNvSpPr/>
      </xdr:nvSpPr>
      <xdr:spPr>
        <a:xfrm>
          <a:off x="13652500" y="12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146745</xdr:rowOff>
    </xdr:from>
    <xdr:ext cx="534377" cy="259045"/>
    <xdr:sp macro="" textlink="">
      <xdr:nvSpPr>
        <xdr:cNvPr id="656" name="テキスト ボックス 655"/>
        <xdr:cNvSpPr txBox="1"/>
      </xdr:nvSpPr>
      <xdr:spPr>
        <a:xfrm>
          <a:off x="13436111" y="121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157434</xdr:rowOff>
    </xdr:from>
    <xdr:to>
      <xdr:col>67</xdr:col>
      <xdr:colOff>101600</xdr:colOff>
      <xdr:row>78</xdr:row>
      <xdr:rowOff>87584</xdr:rowOff>
    </xdr:to>
    <xdr:sp macro="" textlink="">
      <xdr:nvSpPr>
        <xdr:cNvPr id="657" name="楕円 656"/>
        <xdr:cNvSpPr/>
      </xdr:nvSpPr>
      <xdr:spPr>
        <a:xfrm>
          <a:off x="12763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104111</xdr:rowOff>
    </xdr:from>
    <xdr:ext cx="469744" cy="259045"/>
    <xdr:sp macro="" textlink="">
      <xdr:nvSpPr>
        <xdr:cNvPr id="658" name="テキスト ボックス 657"/>
        <xdr:cNvSpPr txBox="1"/>
      </xdr:nvSpPr>
      <xdr:spPr>
        <a:xfrm>
          <a:off x="12579428" y="131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136875</xdr:rowOff>
    </xdr:from>
    <xdr:to>
      <xdr:col>85</xdr:col>
      <xdr:colOff>127000</xdr:colOff>
      <xdr:row>94</xdr:row>
      <xdr:rowOff>111452</xdr:rowOff>
    </xdr:to>
    <xdr:cxnSp macro="">
      <xdr:nvCxnSpPr>
        <xdr:cNvPr id="689" name="直線コネクタ 688"/>
        <xdr:cNvCxnSpPr/>
      </xdr:nvCxnSpPr>
      <xdr:spPr>
        <a:xfrm flipV="1">
          <a:off x="15481300" y="16081725"/>
          <a:ext cx="838200" cy="14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111452</xdr:rowOff>
    </xdr:from>
    <xdr:to>
      <xdr:col>81</xdr:col>
      <xdr:colOff>50800</xdr:colOff>
      <xdr:row>94</xdr:row>
      <xdr:rowOff>137545</xdr:rowOff>
    </xdr:to>
    <xdr:cxnSp macro="">
      <xdr:nvCxnSpPr>
        <xdr:cNvPr id="692" name="直線コネクタ 691"/>
        <xdr:cNvCxnSpPr/>
      </xdr:nvCxnSpPr>
      <xdr:spPr>
        <a:xfrm flipV="1">
          <a:off x="14592300" y="16227752"/>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137545</xdr:rowOff>
    </xdr:from>
    <xdr:to>
      <xdr:col>76</xdr:col>
      <xdr:colOff>114300</xdr:colOff>
      <xdr:row>95</xdr:row>
      <xdr:rowOff>20126</xdr:rowOff>
    </xdr:to>
    <xdr:cxnSp macro="">
      <xdr:nvCxnSpPr>
        <xdr:cNvPr id="695" name="直線コネクタ 694"/>
        <xdr:cNvCxnSpPr/>
      </xdr:nvCxnSpPr>
      <xdr:spPr>
        <a:xfrm flipV="1">
          <a:off x="13703300" y="16253845"/>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1952</xdr:rowOff>
    </xdr:from>
    <xdr:to>
      <xdr:col>71</xdr:col>
      <xdr:colOff>177800</xdr:colOff>
      <xdr:row>95</xdr:row>
      <xdr:rowOff>20126</xdr:rowOff>
    </xdr:to>
    <xdr:cxnSp macro="">
      <xdr:nvCxnSpPr>
        <xdr:cNvPr id="698" name="直線コネクタ 697"/>
        <xdr:cNvCxnSpPr/>
      </xdr:nvCxnSpPr>
      <xdr:spPr>
        <a:xfrm>
          <a:off x="12814300" y="1628970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86075</xdr:rowOff>
    </xdr:from>
    <xdr:to>
      <xdr:col>85</xdr:col>
      <xdr:colOff>177800</xdr:colOff>
      <xdr:row>94</xdr:row>
      <xdr:rowOff>16225</xdr:rowOff>
    </xdr:to>
    <xdr:sp macro="" textlink="">
      <xdr:nvSpPr>
        <xdr:cNvPr id="708" name="楕円 707"/>
        <xdr:cNvSpPr/>
      </xdr:nvSpPr>
      <xdr:spPr>
        <a:xfrm>
          <a:off x="16268700" y="160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108952</xdr:rowOff>
    </xdr:from>
    <xdr:ext cx="534377" cy="259045"/>
    <xdr:sp macro="" textlink="">
      <xdr:nvSpPr>
        <xdr:cNvPr id="709" name="公債費該当値テキスト"/>
        <xdr:cNvSpPr txBox="1"/>
      </xdr:nvSpPr>
      <xdr:spPr>
        <a:xfrm>
          <a:off x="16370300" y="158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60652</xdr:rowOff>
    </xdr:from>
    <xdr:to>
      <xdr:col>81</xdr:col>
      <xdr:colOff>101600</xdr:colOff>
      <xdr:row>94</xdr:row>
      <xdr:rowOff>162252</xdr:rowOff>
    </xdr:to>
    <xdr:sp macro="" textlink="">
      <xdr:nvSpPr>
        <xdr:cNvPr id="710" name="楕円 709"/>
        <xdr:cNvSpPr/>
      </xdr:nvSpPr>
      <xdr:spPr>
        <a:xfrm>
          <a:off x="15430500" y="16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7329</xdr:rowOff>
    </xdr:from>
    <xdr:ext cx="534377" cy="259045"/>
    <xdr:sp macro="" textlink="">
      <xdr:nvSpPr>
        <xdr:cNvPr id="711" name="テキスト ボックス 710"/>
        <xdr:cNvSpPr txBox="1"/>
      </xdr:nvSpPr>
      <xdr:spPr>
        <a:xfrm>
          <a:off x="15214111" y="1595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86745</xdr:rowOff>
    </xdr:from>
    <xdr:to>
      <xdr:col>76</xdr:col>
      <xdr:colOff>165100</xdr:colOff>
      <xdr:row>95</xdr:row>
      <xdr:rowOff>16895</xdr:rowOff>
    </xdr:to>
    <xdr:sp macro="" textlink="">
      <xdr:nvSpPr>
        <xdr:cNvPr id="712" name="楕円 711"/>
        <xdr:cNvSpPr/>
      </xdr:nvSpPr>
      <xdr:spPr>
        <a:xfrm>
          <a:off x="14541500" y="162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33422</xdr:rowOff>
    </xdr:from>
    <xdr:ext cx="534377" cy="259045"/>
    <xdr:sp macro="" textlink="">
      <xdr:nvSpPr>
        <xdr:cNvPr id="713" name="テキスト ボックス 712"/>
        <xdr:cNvSpPr txBox="1"/>
      </xdr:nvSpPr>
      <xdr:spPr>
        <a:xfrm>
          <a:off x="14325111" y="15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140776</xdr:rowOff>
    </xdr:from>
    <xdr:to>
      <xdr:col>72</xdr:col>
      <xdr:colOff>38100</xdr:colOff>
      <xdr:row>95</xdr:row>
      <xdr:rowOff>70926</xdr:rowOff>
    </xdr:to>
    <xdr:sp macro="" textlink="">
      <xdr:nvSpPr>
        <xdr:cNvPr id="714" name="楕円 713"/>
        <xdr:cNvSpPr/>
      </xdr:nvSpPr>
      <xdr:spPr>
        <a:xfrm>
          <a:off x="13652500" y="16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87453</xdr:rowOff>
    </xdr:from>
    <xdr:ext cx="534377" cy="259045"/>
    <xdr:sp macro="" textlink="">
      <xdr:nvSpPr>
        <xdr:cNvPr id="715" name="テキスト ボックス 714"/>
        <xdr:cNvSpPr txBox="1"/>
      </xdr:nvSpPr>
      <xdr:spPr>
        <a:xfrm>
          <a:off x="13436111" y="160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122602</xdr:rowOff>
    </xdr:from>
    <xdr:to>
      <xdr:col>67</xdr:col>
      <xdr:colOff>101600</xdr:colOff>
      <xdr:row>95</xdr:row>
      <xdr:rowOff>52752</xdr:rowOff>
    </xdr:to>
    <xdr:sp macro="" textlink="">
      <xdr:nvSpPr>
        <xdr:cNvPr id="716" name="楕円 715"/>
        <xdr:cNvSpPr/>
      </xdr:nvSpPr>
      <xdr:spPr>
        <a:xfrm>
          <a:off x="12763500" y="162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69279</xdr:rowOff>
    </xdr:from>
    <xdr:ext cx="534377" cy="259045"/>
    <xdr:sp macro="" textlink="">
      <xdr:nvSpPr>
        <xdr:cNvPr id="717" name="テキスト ボックス 716"/>
        <xdr:cNvSpPr txBox="1"/>
      </xdr:nvSpPr>
      <xdr:spPr>
        <a:xfrm>
          <a:off x="12547111" y="160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44" name="直線コネクタ 743"/>
        <xdr:cNvCxnSpPr/>
      </xdr:nvCxnSpPr>
      <xdr:spPr>
        <a:xfrm>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139700</xdr:rowOff>
    </xdr:to>
    <xdr:cxnSp macro="">
      <xdr:nvCxnSpPr>
        <xdr:cNvPr id="747" name="直線コネクタ 746"/>
        <xdr:cNvCxnSpPr/>
      </xdr:nvCxnSpPr>
      <xdr:spPr>
        <a:xfrm flipV="1">
          <a:off x="20434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116749</xdr:rowOff>
    </xdr:from>
    <xdr:to>
      <xdr:col>102</xdr:col>
      <xdr:colOff>114300</xdr:colOff>
      <xdr:row>38</xdr:row>
      <xdr:rowOff>139700</xdr:rowOff>
    </xdr:to>
    <xdr:cxnSp macro="">
      <xdr:nvCxnSpPr>
        <xdr:cNvPr id="753" name="直線コネクタ 752"/>
        <xdr:cNvCxnSpPr/>
      </xdr:nvCxnSpPr>
      <xdr:spPr>
        <a:xfrm>
          <a:off x="18656300" y="6631849"/>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57" name="テキスト ボックス 756"/>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65" name="楕円 764"/>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66" name="テキスト ボックス 765"/>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65949</xdr:rowOff>
    </xdr:from>
    <xdr:to>
      <xdr:col>98</xdr:col>
      <xdr:colOff>38100</xdr:colOff>
      <xdr:row>38</xdr:row>
      <xdr:rowOff>167549</xdr:rowOff>
    </xdr:to>
    <xdr:sp macro="" textlink="">
      <xdr:nvSpPr>
        <xdr:cNvPr id="771" name="楕円 770"/>
        <xdr:cNvSpPr/>
      </xdr:nvSpPr>
      <xdr:spPr>
        <a:xfrm>
          <a:off x="18605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12626</xdr:rowOff>
    </xdr:from>
    <xdr:ext cx="378565" cy="259045"/>
    <xdr:sp macro="" textlink="">
      <xdr:nvSpPr>
        <xdr:cNvPr id="772" name="テキスト ボックス 771"/>
        <xdr:cNvSpPr txBox="1"/>
      </xdr:nvSpPr>
      <xdr:spPr>
        <a:xfrm>
          <a:off x="18467017" y="635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民生費は、主に屋代保育園の園舎改築工事により、住民一人当たりのコストが大幅に増加した。今後も保育施設の整備を予定していることから、増加が見込まれる。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土木費は、主に市営住宅の改修工事等により、住民一人当たりのコストが増加した。今後は産業連携ネットワーク道路基盤整備事業の進展により、増加が見込まれる。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教育費は、文化会館や歴史文化財センターの改修工事により、住民一人当たりのコストが増加した。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災害復旧費は、令和元年に発生した東日本台風災害からの災害復旧が令和３年度に完了し、令和４年度には皆減となったが、令和５年度は大雨による被害が発生したことから前年度に比べ増加となった。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公債費は、類似団体の平均値を上回ることが続いている。今後は、さらに新庁舎建設と東日本台風災害の災害復旧に伴い借り入れた地方債の償還が重なるため、住民一人当たりのコストの増加が見込まれる。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令和５年度は、物価・原油価格の高騰等の影響により前年度に比べ実質収支額が縮小したことや、財政調整基金を積立額以上に取り崩したことから、実質単年度収支は赤字となった。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今後は一層、人件費や物価・原油価格の高騰による影響で財政調整基金を取り崩すことになると思われる。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令和５年度は前年度に比べ連結実質黒字額は減少したものの、平成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年度以降は赤字になった会計はなく、平成２３年度以降は市の全会計の総計黒字額が標準財政規模の１５％を超えている。今後もこの水準を維持できるよう財政健全化に努める。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新庁舎建設で借り入れた地方債の元金償還がピークに達したため、前年度から増加した。令和６年度はさらに東日本台風災害で借り入れた地方債の元金償還が増加し、元利償還金のピークとなる見込み。</a:t>
          </a:r>
          <a:endParaRPr kumimoji="1" lang="en-US" altLang="ja-JP" sz="14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組合等が起こした地方債の元利償還金に対する負担率等：令和２年度から、ごみ焼却施設建設で要した地方債の元金償還が開始したため、負担金が増加した。</a:t>
          </a:r>
          <a:endParaRPr kumimoji="1" lang="en-US" altLang="ja-JP" sz="14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今後しばらくは元利償還金が３０億円以上になる見通しのため、実質公債費比率の分子は高い数値を維持すると見込まれる。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１市２町の合併における大型事業に係る借入は令和２年度に、令和元年東日本台風災害に係る借入は令和３年度に完了した。今後は、事業化が決定している屋代地区のスマートインター整備に関連する地方債が見込まれるが、現在高は令和３年度をピークに減少する見込み。</a:t>
          </a:r>
        </a:p>
        <a:p>
          <a:endParaRPr kumimoji="1" lang="ja-JP" altLang="en-US"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令和５年度は、増加する市債の償還に充てるため減債基金を３億円取り崩したほか、基金を財源として公共施設の除却や整備をしたことから、前年度に比べ数値が減少した。今後も基金を財源とする公共施設の除去等を行うため、減少が見込まれる。</a:t>
          </a:r>
        </a:p>
        <a:p>
          <a:endParaRPr kumimoji="1" lang="ja-JP" altLang="en-US"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将来負担比率の分子：基金を財源として公共施設の除却等を行うため、充当可能基金の減少が大きくなり、短期的に比率は上昇する見通しである。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長野県千曲市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市税及び各種交付金の増額により約１０億円を積み立てた一方、財政調整基金から７億円、減債基金から３億円、公共施設等総合管理基金から約２億４，０００万円など、合わせて約１９億１，０００万円を取り崩したため、全体の基金残高は、約９億１，０００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健全な行財政運営に努めていくが、市公共施設等総合管理計画等の計画に基づく公共施設の長寿命化、統廃合、除却等を推進するため、中長期的には取崩額が増え、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魅力あるまちづくり基金：新市の一体感醸成に資する事業及び旧市町の地域振興に資する事業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公共施設等総合管理基金：公共施設等の長寿命化、統廃合、除却等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スポーツ振興基金：スポーツの振興及びスポーツ施設の整備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文教施設整備基金：文教施設の新築、増築、改築、大規模改造又は用地取得等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地域福祉基金：在宅福祉の普及及び向上、健康及び生きがいづくりの推進、ボランティア活動の活性化に資する事業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ふるさと千曲市応援寄附金と基金運用利子の積立により約２億２，０００万円増加した一方、寄附者が希望する事業や新市の一体感醸成に資する事業及び旧市町の地域振興に資する事業の財源として約２億７，０００万円取り崩したことにより、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公共施設総合管理基金：公共施設の除却や長寿命化の財源として約２億４，０００万円取り崩したため、基金残高は減少した。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スポーツ振興基金：今後のスポーツ施設の整備に備えるため、決算剰余金１億３，０００万円を積み立てたことにより増加した。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文教施設整備基金：基金運用利子を積み立てたため増加した。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地域福祉基金：果実運用の基金であり、積立額と同額を取り崩しているため増減なし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公共施設等総合管理基金：今後控える公共施設の長寿命化、統廃合、除却等に備えて、計画的に積み立てる。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スポーツ振興基金：今後のスポーツ施設の整備に備えるため、計画的に積み立てる。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歳計剰余金から５億５，０００万円を積み立てたが、物価・原油価格の高騰等により増加している物件費等の財源として７億円を取り崩したため、基金残高は減少した。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係る公債費の増加等、義務的経費などの増加による歳入不足に対応するため中長期的には減少していく見込みだが、災害等への備えのために一般的に適正範囲といわれる標準財政規模の１０％～１５％の範囲以下とならな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り、後年度分の臨時財政対策債償還分約７，８００万円が前倒しで交付されたため、後年度に備えて積み立てた。一方で、主に新庁舎建設の際に借り入れた市債の償還の財源として３億円取り崩し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経済・財政諸事情の変動等により財源が不足する場合において、市債の償還に充てるため今後も計画的に活用する。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29946654</v>
      </c>
      <c r="BO4" s="449"/>
      <c r="BP4" s="449"/>
      <c r="BQ4" s="449"/>
      <c r="BR4" s="449"/>
      <c r="BS4" s="449"/>
      <c r="BT4" s="449"/>
      <c r="BU4" s="450"/>
      <c r="BV4" s="448">
        <v>27362355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28829271</v>
      </c>
      <c r="BO5" s="420"/>
      <c r="BP5" s="420"/>
      <c r="BQ5" s="420"/>
      <c r="BR5" s="420"/>
      <c r="BS5" s="420"/>
      <c r="BT5" s="420"/>
      <c r="BU5" s="421"/>
      <c r="BV5" s="419">
        <v>26104713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1117383</v>
      </c>
      <c r="BO6" s="420"/>
      <c r="BP6" s="420"/>
      <c r="BQ6" s="420"/>
      <c r="BR6" s="420"/>
      <c r="BS6" s="420"/>
      <c r="BT6" s="420"/>
      <c r="BU6" s="421"/>
      <c r="BV6" s="419">
        <v>1257642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95.6</v>
      </c>
      <c r="CU6" s="563"/>
      <c r="CV6" s="563"/>
      <c r="CW6" s="563"/>
      <c r="CX6" s="563"/>
      <c r="CY6" s="563"/>
      <c r="CZ6" s="563"/>
      <c r="DA6" s="564"/>
      <c r="DB6" s="562">
        <v>93.9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267249</v>
      </c>
      <c r="BO7" s="420"/>
      <c r="BP7" s="420"/>
      <c r="BQ7" s="420"/>
      <c r="BR7" s="420"/>
      <c r="BS7" s="420"/>
      <c r="BT7" s="420"/>
      <c r="BU7" s="421"/>
      <c r="BV7" s="419">
        <v>161392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16950189</v>
      </c>
      <c r="CU7" s="420"/>
      <c r="CV7" s="420"/>
      <c r="CW7" s="420"/>
      <c r="CX7" s="420"/>
      <c r="CY7" s="420"/>
      <c r="CZ7" s="420"/>
      <c r="DA7" s="421"/>
      <c r="DB7" s="419">
        <v>16423253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850134</v>
      </c>
      <c r="BO8" s="420"/>
      <c r="BP8" s="420"/>
      <c r="BQ8" s="420"/>
      <c r="BR8" s="420"/>
      <c r="BS8" s="420"/>
      <c r="BT8" s="420"/>
      <c r="BU8" s="421"/>
      <c r="BV8" s="419">
        <v>1096250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58852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-246116</v>
      </c>
      <c r="BO9" s="420"/>
      <c r="BP9" s="420"/>
      <c r="BQ9" s="420"/>
      <c r="BR9" s="420"/>
      <c r="BS9" s="420"/>
      <c r="BT9" s="420"/>
      <c r="BU9" s="421"/>
      <c r="BV9" s="419">
        <v>302557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60298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6493</v>
      </c>
      <c r="BO10" s="420"/>
      <c r="BP10" s="420"/>
      <c r="BQ10" s="420"/>
      <c r="BR10" s="420"/>
      <c r="BS10" s="420"/>
      <c r="BT10" s="420"/>
      <c r="BU10" s="421"/>
      <c r="BV10" s="419">
        <v>6054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59179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v>
      </c>
      <c r="BO12" s="420"/>
      <c r="BP12" s="420"/>
      <c r="BQ12" s="420"/>
      <c r="BR12" s="420"/>
      <c r="BS12" s="420"/>
      <c r="BT12" s="420"/>
      <c r="BU12" s="421"/>
      <c r="BV12" s="419">
        <v>50000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58190</v>
      </c>
      <c r="S13" s="507"/>
      <c r="T13" s="507"/>
      <c r="U13" s="507"/>
      <c r="V13" s="508"/>
      <c r="W13" s="509" t="s">
        <v>131</v>
      </c>
      <c r="X13" s="405"/>
      <c r="Y13" s="405"/>
      <c r="Z13" s="405"/>
      <c r="AA13" s="405"/>
      <c r="AB13" s="406"/>
      <c r="AC13" s="372">
        <v>1760</v>
      </c>
      <c r="AD13" s="373"/>
      <c r="AE13" s="373"/>
      <c r="AF13" s="373"/>
      <c r="AG13" s="374"/>
      <c r="AH13" s="372">
        <v>1942</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-939623</v>
      </c>
      <c r="BO13" s="420"/>
      <c r="BP13" s="420"/>
      <c r="BQ13" s="420"/>
      <c r="BR13" s="420"/>
      <c r="BS13" s="420"/>
      <c r="BT13" s="420"/>
      <c r="BU13" s="421"/>
      <c r="BV13" s="419">
        <v>258611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59529</v>
      </c>
      <c r="S14" s="507"/>
      <c r="T14" s="507"/>
      <c r="U14" s="507"/>
      <c r="V14" s="508"/>
      <c r="W14" s="510"/>
      <c r="X14" s="408"/>
      <c r="Y14" s="408"/>
      <c r="Z14" s="408"/>
      <c r="AA14" s="408"/>
      <c r="AB14" s="409"/>
      <c r="AC14" s="499">
        <v>6.2</v>
      </c>
      <c r="AD14" s="500"/>
      <c r="AE14" s="500"/>
      <c r="AF14" s="500"/>
      <c r="AG14" s="501"/>
      <c r="AH14" s="499">
        <v>6.6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5.3</v>
      </c>
      <c r="CU14" s="517"/>
      <c r="CV14" s="517"/>
      <c r="CW14" s="517"/>
      <c r="CX14" s="517"/>
      <c r="CY14" s="517"/>
      <c r="CZ14" s="517"/>
      <c r="DA14" s="518"/>
      <c r="DB14" s="516">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58634</v>
      </c>
      <c r="S15" s="507"/>
      <c r="T15" s="507"/>
      <c r="U15" s="507"/>
      <c r="V15" s="508"/>
      <c r="W15" s="509" t="s">
        <v>137</v>
      </c>
      <c r="X15" s="405"/>
      <c r="Y15" s="405"/>
      <c r="Z15" s="405"/>
      <c r="AA15" s="405"/>
      <c r="AB15" s="406"/>
      <c r="AC15" s="372">
        <v>9647</v>
      </c>
      <c r="AD15" s="373"/>
      <c r="AE15" s="373"/>
      <c r="AF15" s="373"/>
      <c r="AG15" s="374"/>
      <c r="AH15" s="372">
        <v>9933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7521656</v>
      </c>
      <c r="BO15" s="449"/>
      <c r="BP15" s="449"/>
      <c r="BQ15" s="449"/>
      <c r="BR15" s="449"/>
      <c r="BS15" s="449"/>
      <c r="BT15" s="449"/>
      <c r="BU15" s="450"/>
      <c r="BV15" s="448">
        <v>7311479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33.700000000000003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14963326</v>
      </c>
      <c r="BO16" s="420"/>
      <c r="BP16" s="420"/>
      <c r="BQ16" s="420"/>
      <c r="BR16" s="420"/>
      <c r="BS16" s="420"/>
      <c r="BT16" s="420"/>
      <c r="BU16" s="421"/>
      <c r="BV16" s="419">
        <v>14275496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17138</v>
      </c>
      <c r="AD17" s="373"/>
      <c r="AE17" s="373"/>
      <c r="AF17" s="373"/>
      <c r="AG17" s="374"/>
      <c r="AH17" s="372">
        <v>17565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9449209</v>
      </c>
      <c r="BO17" s="420"/>
      <c r="BP17" s="420"/>
      <c r="BQ17" s="420"/>
      <c r="BR17" s="420"/>
      <c r="BS17" s="420"/>
      <c r="BT17" s="420"/>
      <c r="BU17" s="421"/>
      <c r="BV17" s="419">
        <v>9193399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119.79</v>
      </c>
      <c r="M18" s="472"/>
      <c r="N18" s="472"/>
      <c r="O18" s="472"/>
      <c r="P18" s="472"/>
      <c r="Q18" s="472"/>
      <c r="R18" s="473"/>
      <c r="S18" s="473"/>
      <c r="T18" s="473"/>
      <c r="U18" s="473"/>
      <c r="V18" s="474"/>
      <c r="W18" s="490"/>
      <c r="X18" s="491"/>
      <c r="Y18" s="491"/>
      <c r="Z18" s="491"/>
      <c r="AA18" s="491"/>
      <c r="AB18" s="515"/>
      <c r="AC18" s="389">
        <v>60</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16308868</v>
      </c>
      <c r="BO18" s="420"/>
      <c r="BP18" s="420"/>
      <c r="BQ18" s="420"/>
      <c r="BR18" s="420"/>
      <c r="BS18" s="420"/>
      <c r="BT18" s="420"/>
      <c r="BU18" s="421"/>
      <c r="BV18" s="419">
        <v>15566532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20850648</v>
      </c>
      <c r="BO19" s="420"/>
      <c r="BP19" s="420"/>
      <c r="BQ19" s="420"/>
      <c r="BR19" s="420"/>
      <c r="BS19" s="420"/>
      <c r="BT19" s="420"/>
      <c r="BU19" s="421"/>
      <c r="BV19" s="419">
        <v>18538422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22023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28249696</v>
      </c>
      <c r="BO22" s="449"/>
      <c r="BP22" s="449"/>
      <c r="BQ22" s="449"/>
      <c r="BR22" s="449"/>
      <c r="BS22" s="449"/>
      <c r="BT22" s="449"/>
      <c r="BU22" s="450"/>
      <c r="BV22" s="448">
        <v>30423697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19126298</v>
      </c>
      <c r="BO23" s="420"/>
      <c r="BP23" s="420"/>
      <c r="BQ23" s="420"/>
      <c r="BR23" s="420"/>
      <c r="BS23" s="420"/>
      <c r="BT23" s="420"/>
      <c r="BU23" s="421"/>
      <c r="BV23" s="419">
        <v>20174143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439</v>
      </c>
      <c r="AI24" s="373"/>
      <c r="AJ24" s="373"/>
      <c r="AK24" s="373"/>
      <c r="AL24" s="374"/>
      <c r="AM24" s="372">
        <v>1341145</v>
      </c>
      <c r="AN24" s="373"/>
      <c r="AO24" s="373"/>
      <c r="AP24" s="373"/>
      <c r="AQ24" s="373"/>
      <c r="AR24" s="374"/>
      <c r="AS24" s="372">
        <v>3055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17789446</v>
      </c>
      <c r="BO24" s="420"/>
      <c r="BP24" s="420"/>
      <c r="BQ24" s="420"/>
      <c r="BR24" s="420"/>
      <c r="BS24" s="420"/>
      <c r="BT24" s="420"/>
      <c r="BU24" s="421"/>
      <c r="BV24" s="419">
        <v>19014438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3562414</v>
      </c>
      <c r="BO25" s="449"/>
      <c r="BP25" s="449"/>
      <c r="BQ25" s="449"/>
      <c r="BR25" s="449"/>
      <c r="BS25" s="449"/>
      <c r="BT25" s="449"/>
      <c r="BU25" s="450"/>
      <c r="BV25" s="448">
        <v>1501083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6530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46852</v>
      </c>
      <c r="AN26" s="373"/>
      <c r="AO26" s="373"/>
      <c r="AP26" s="373"/>
      <c r="AQ26" s="373"/>
      <c r="AR26" s="374"/>
      <c r="AS26" s="372">
        <v>2756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4780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650508</v>
      </c>
      <c r="BO27" s="454"/>
      <c r="BP27" s="454"/>
      <c r="BQ27" s="454"/>
      <c r="BR27" s="454"/>
      <c r="BS27" s="454"/>
      <c r="BT27" s="454"/>
      <c r="BU27" s="455"/>
      <c r="BV27" s="453">
        <v>650401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4120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4635771</v>
      </c>
      <c r="BO28" s="449"/>
      <c r="BP28" s="449"/>
      <c r="BQ28" s="449"/>
      <c r="BR28" s="449"/>
      <c r="BS28" s="449"/>
      <c r="BT28" s="449"/>
      <c r="BU28" s="450"/>
      <c r="BV28" s="448">
        <v>4779278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3840</v>
      </c>
      <c r="R29" s="373"/>
      <c r="S29" s="373"/>
      <c r="T29" s="373"/>
      <c r="U29" s="373"/>
      <c r="V29" s="374"/>
      <c r="W29" s="463"/>
      <c r="X29" s="464"/>
      <c r="Y29" s="465"/>
      <c r="Z29" s="375" t="s">
        <v>177</v>
      </c>
      <c r="AA29" s="376"/>
      <c r="AB29" s="376"/>
      <c r="AC29" s="376"/>
      <c r="AD29" s="376"/>
      <c r="AE29" s="376"/>
      <c r="AF29" s="376"/>
      <c r="AG29" s="377"/>
      <c r="AH29" s="372">
        <v>439</v>
      </c>
      <c r="AI29" s="373"/>
      <c r="AJ29" s="373"/>
      <c r="AK29" s="373"/>
      <c r="AL29" s="374"/>
      <c r="AM29" s="372">
        <v>1341145</v>
      </c>
      <c r="AN29" s="373"/>
      <c r="AO29" s="373"/>
      <c r="AP29" s="373"/>
      <c r="AQ29" s="373"/>
      <c r="AR29" s="374"/>
      <c r="AS29" s="372">
        <v>3055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675761</v>
      </c>
      <c r="BO29" s="420"/>
      <c r="BP29" s="420"/>
      <c r="BQ29" s="420"/>
      <c r="BR29" s="420"/>
      <c r="BS29" s="420"/>
      <c r="BT29" s="420"/>
      <c r="BU29" s="421"/>
      <c r="BV29" s="419">
        <v>895554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7948625</v>
      </c>
      <c r="BO30" s="454"/>
      <c r="BP30" s="454"/>
      <c r="BQ30" s="454"/>
      <c r="BR30" s="454"/>
      <c r="BS30" s="454"/>
      <c r="BT30" s="454"/>
      <c r="BU30" s="455"/>
      <c r="BV30" s="453">
        <v>8493233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長野広域連合（一般会計）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千曲土地開発公社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長野広域連合（老人福祉施設等運営事業特別会計）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信州千曲観光局</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長野広域連合（長野地域ふるさと事業特別会計)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長野広域連合（ごみ処理施設事業特別会計）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千曲坂城消防組合（一般会計）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葛尾組合（一般会計）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葛尾組合（霊園特別会計）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千曲衛生施設組合（一般会計）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六ケ郷用水組合（一般会計）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長野県後期高齢者医療広域連合（一般会計）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vZtjQkTKUNAFZGbODSFzr+op2h1uPe0HRhEVExfhSfaHFOokuVN3xCux2QvxY9UjLi6lOrQ+vD+JIA6bgPodw==" saltValue="rk6+ToqhH72og9z7Nkrn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7799401</v>
      </c>
      <c r="S5" s="677"/>
      <c r="T5" s="677"/>
      <c r="U5" s="677"/>
      <c r="V5" s="677"/>
      <c r="W5" s="677"/>
      <c r="X5" s="677"/>
      <c r="Y5" s="702"/>
      <c r="Z5" s="715">
        <v>26</v>
      </c>
      <c r="AA5" s="715"/>
      <c r="AB5" s="715"/>
      <c r="AC5" s="715"/>
      <c r="AD5" s="716">
        <v>7573925</v>
      </c>
      <c r="AE5" s="716"/>
      <c r="AF5" s="716"/>
      <c r="AG5" s="716"/>
      <c r="AH5" s="716"/>
      <c r="AI5" s="716"/>
      <c r="AJ5" s="716"/>
      <c r="AK5" s="716"/>
      <c r="AL5" s="703">
        <v>44.4</v>
      </c>
      <c r="AM5" s="685"/>
      <c r="AN5" s="685"/>
      <c r="AO5" s="704"/>
      <c r="AP5" s="679" t="s">
        <v>216</v>
      </c>
      <c r="AQ5" s="680"/>
      <c r="AR5" s="680"/>
      <c r="AS5" s="680"/>
      <c r="AT5" s="680"/>
      <c r="AU5" s="680"/>
      <c r="AV5" s="680"/>
      <c r="AW5" s="680"/>
      <c r="AX5" s="680"/>
      <c r="AY5" s="680"/>
      <c r="AZ5" s="680"/>
      <c r="BA5" s="680"/>
      <c r="BB5" s="680"/>
      <c r="BC5" s="680"/>
      <c r="BD5" s="680"/>
      <c r="BE5" s="680"/>
      <c r="BF5" s="681"/>
      <c r="BG5" s="621">
        <v>7527186</v>
      </c>
      <c r="BH5" s="622"/>
      <c r="BI5" s="622"/>
      <c r="BJ5" s="622"/>
      <c r="BK5" s="622"/>
      <c r="BL5" s="622"/>
      <c r="BM5" s="622"/>
      <c r="BN5" s="623"/>
      <c r="BO5" s="659">
        <v>96.5</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208405</v>
      </c>
      <c r="S6" s="622"/>
      <c r="T6" s="622"/>
      <c r="U6" s="622"/>
      <c r="V6" s="622"/>
      <c r="W6" s="622"/>
      <c r="X6" s="622"/>
      <c r="Y6" s="623"/>
      <c r="Z6" s="659">
        <v>0.7</v>
      </c>
      <c r="AA6" s="659"/>
      <c r="AB6" s="659"/>
      <c r="AC6" s="659"/>
      <c r="AD6" s="660">
        <v>208405</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7527186</v>
      </c>
      <c r="BH6" s="622"/>
      <c r="BI6" s="622"/>
      <c r="BJ6" s="622"/>
      <c r="BK6" s="622"/>
      <c r="BL6" s="622"/>
      <c r="BM6" s="622"/>
      <c r="BN6" s="623"/>
      <c r="BO6" s="659">
        <v>96.5</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229109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229109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2211</v>
      </c>
      <c r="S7" s="622"/>
      <c r="T7" s="622"/>
      <c r="U7" s="622"/>
      <c r="V7" s="622"/>
      <c r="W7" s="622"/>
      <c r="X7" s="622"/>
      <c r="Y7" s="623"/>
      <c r="Z7" s="659">
        <v>0</v>
      </c>
      <c r="AA7" s="659"/>
      <c r="AB7" s="659"/>
      <c r="AC7" s="659"/>
      <c r="AD7" s="660">
        <v>2211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3262718</v>
      </c>
      <c r="BH7" s="622"/>
      <c r="BI7" s="622"/>
      <c r="BJ7" s="622"/>
      <c r="BK7" s="622"/>
      <c r="BL7" s="622"/>
      <c r="BM7" s="622"/>
      <c r="BN7" s="623"/>
      <c r="BO7" s="659">
        <v>41.8</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3545631</v>
      </c>
      <c r="CS7" s="622"/>
      <c r="CT7" s="622"/>
      <c r="CU7" s="622"/>
      <c r="CV7" s="622"/>
      <c r="CW7" s="622"/>
      <c r="CX7" s="622"/>
      <c r="CY7" s="623"/>
      <c r="CZ7" s="659">
        <v>12.3</v>
      </c>
      <c r="DA7" s="659"/>
      <c r="DB7" s="659"/>
      <c r="DC7" s="659"/>
      <c r="DD7" s="627">
        <v>236995</v>
      </c>
      <c r="DE7" s="622"/>
      <c r="DF7" s="622"/>
      <c r="DG7" s="622"/>
      <c r="DH7" s="622"/>
      <c r="DI7" s="622"/>
      <c r="DJ7" s="622"/>
      <c r="DK7" s="622"/>
      <c r="DL7" s="622"/>
      <c r="DM7" s="622"/>
      <c r="DN7" s="622"/>
      <c r="DO7" s="622"/>
      <c r="DP7" s="623"/>
      <c r="DQ7" s="627">
        <v>2360499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40535</v>
      </c>
      <c r="S8" s="622"/>
      <c r="T8" s="622"/>
      <c r="U8" s="622"/>
      <c r="V8" s="622"/>
      <c r="W8" s="622"/>
      <c r="X8" s="622"/>
      <c r="Y8" s="623"/>
      <c r="Z8" s="659">
        <v>0.1</v>
      </c>
      <c r="AA8" s="659"/>
      <c r="AB8" s="659"/>
      <c r="AC8" s="659"/>
      <c r="AD8" s="660">
        <v>40535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112373</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10567430</v>
      </c>
      <c r="CS8" s="622"/>
      <c r="CT8" s="622"/>
      <c r="CU8" s="622"/>
      <c r="CV8" s="622"/>
      <c r="CW8" s="622"/>
      <c r="CX8" s="622"/>
      <c r="CY8" s="623"/>
      <c r="CZ8" s="659">
        <v>36.700000000000003</v>
      </c>
      <c r="DA8" s="659"/>
      <c r="DB8" s="659"/>
      <c r="DC8" s="659"/>
      <c r="DD8" s="627">
        <v>1004634</v>
      </c>
      <c r="DE8" s="622"/>
      <c r="DF8" s="622"/>
      <c r="DG8" s="622"/>
      <c r="DH8" s="622"/>
      <c r="DI8" s="622"/>
      <c r="DJ8" s="622"/>
      <c r="DK8" s="622"/>
      <c r="DL8" s="622"/>
      <c r="DM8" s="622"/>
      <c r="DN8" s="622"/>
      <c r="DO8" s="622"/>
      <c r="DP8" s="623"/>
      <c r="DQ8" s="627">
        <v>5791998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40382</v>
      </c>
      <c r="S9" s="622"/>
      <c r="T9" s="622"/>
      <c r="U9" s="622"/>
      <c r="V9" s="622"/>
      <c r="W9" s="622"/>
      <c r="X9" s="622"/>
      <c r="Y9" s="623"/>
      <c r="Z9" s="659">
        <v>0.1</v>
      </c>
      <c r="AA9" s="659"/>
      <c r="AB9" s="659"/>
      <c r="AC9" s="659"/>
      <c r="AD9" s="660">
        <v>40382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2750941</v>
      </c>
      <c r="BH9" s="622"/>
      <c r="BI9" s="622"/>
      <c r="BJ9" s="622"/>
      <c r="BK9" s="622"/>
      <c r="BL9" s="622"/>
      <c r="BM9" s="622"/>
      <c r="BN9" s="623"/>
      <c r="BO9" s="659">
        <v>35.299999999999997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1645079</v>
      </c>
      <c r="CS9" s="622"/>
      <c r="CT9" s="622"/>
      <c r="CU9" s="622"/>
      <c r="CV9" s="622"/>
      <c r="CW9" s="622"/>
      <c r="CX9" s="622"/>
      <c r="CY9" s="623"/>
      <c r="CZ9" s="659">
        <v>5.7</v>
      </c>
      <c r="DA9" s="659"/>
      <c r="DB9" s="659"/>
      <c r="DC9" s="659"/>
      <c r="DD9" s="627">
        <v>5926</v>
      </c>
      <c r="DE9" s="622"/>
      <c r="DF9" s="622"/>
      <c r="DG9" s="622"/>
      <c r="DH9" s="622"/>
      <c r="DI9" s="622"/>
      <c r="DJ9" s="622"/>
      <c r="DK9" s="622"/>
      <c r="DL9" s="622"/>
      <c r="DM9" s="622"/>
      <c r="DN9" s="622"/>
      <c r="DO9" s="622"/>
      <c r="DP9" s="623"/>
      <c r="DQ9" s="627">
        <v>1265030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167389</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34227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8227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1507495</v>
      </c>
      <c r="S11" s="622"/>
      <c r="T11" s="622"/>
      <c r="U11" s="622"/>
      <c r="V11" s="622"/>
      <c r="W11" s="622"/>
      <c r="X11" s="622"/>
      <c r="Y11" s="623"/>
      <c r="Z11" s="624">
        <v>5</v>
      </c>
      <c r="AA11" s="625"/>
      <c r="AB11" s="625"/>
      <c r="AC11" s="626"/>
      <c r="AD11" s="627">
        <v>1507495</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232015</v>
      </c>
      <c r="BH11" s="622"/>
      <c r="BI11" s="622"/>
      <c r="BJ11" s="622"/>
      <c r="BK11" s="622"/>
      <c r="BL11" s="622"/>
      <c r="BM11" s="622"/>
      <c r="BN11" s="623"/>
      <c r="BO11" s="659">
        <v>3</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799898</v>
      </c>
      <c r="CS11" s="622"/>
      <c r="CT11" s="622"/>
      <c r="CU11" s="622"/>
      <c r="CV11" s="622"/>
      <c r="CW11" s="622"/>
      <c r="CX11" s="622"/>
      <c r="CY11" s="623"/>
      <c r="CZ11" s="659">
        <v>2.8</v>
      </c>
      <c r="DA11" s="659"/>
      <c r="DB11" s="659"/>
      <c r="DC11" s="659"/>
      <c r="DD11" s="627">
        <v>280971</v>
      </c>
      <c r="DE11" s="622"/>
      <c r="DF11" s="622"/>
      <c r="DG11" s="622"/>
      <c r="DH11" s="622"/>
      <c r="DI11" s="622"/>
      <c r="DJ11" s="622"/>
      <c r="DK11" s="622"/>
      <c r="DL11" s="622"/>
      <c r="DM11" s="622"/>
      <c r="DN11" s="622"/>
      <c r="DO11" s="622"/>
      <c r="DP11" s="623"/>
      <c r="DQ11" s="627">
        <v>469188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5153</v>
      </c>
      <c r="S12" s="622"/>
      <c r="T12" s="622"/>
      <c r="U12" s="622"/>
      <c r="V12" s="622"/>
      <c r="W12" s="622"/>
      <c r="X12" s="622"/>
      <c r="Y12" s="623"/>
      <c r="Z12" s="659">
        <v>0</v>
      </c>
      <c r="AA12" s="659"/>
      <c r="AB12" s="659"/>
      <c r="AC12" s="659"/>
      <c r="AD12" s="660">
        <v>5153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3615948</v>
      </c>
      <c r="BH12" s="622"/>
      <c r="BI12" s="622"/>
      <c r="BJ12" s="622"/>
      <c r="BK12" s="622"/>
      <c r="BL12" s="622"/>
      <c r="BM12" s="622"/>
      <c r="BN12" s="623"/>
      <c r="BO12" s="659">
        <v>46.4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1448763</v>
      </c>
      <c r="CS12" s="622"/>
      <c r="CT12" s="622"/>
      <c r="CU12" s="622"/>
      <c r="CV12" s="622"/>
      <c r="CW12" s="622"/>
      <c r="CX12" s="622"/>
      <c r="CY12" s="623"/>
      <c r="CZ12" s="659">
        <v>5</v>
      </c>
      <c r="DA12" s="659"/>
      <c r="DB12" s="659"/>
      <c r="DC12" s="659"/>
      <c r="DD12" s="627" t="s">
        <v>122</v>
      </c>
      <c r="DE12" s="622"/>
      <c r="DF12" s="622"/>
      <c r="DG12" s="622"/>
      <c r="DH12" s="622"/>
      <c r="DI12" s="622"/>
      <c r="DJ12" s="622"/>
      <c r="DK12" s="622"/>
      <c r="DL12" s="622"/>
      <c r="DM12" s="622"/>
      <c r="DN12" s="622"/>
      <c r="DO12" s="622"/>
      <c r="DP12" s="623"/>
      <c r="DQ12" s="627">
        <v>673590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3603574</v>
      </c>
      <c r="BH13" s="622"/>
      <c r="BI13" s="622"/>
      <c r="BJ13" s="622"/>
      <c r="BK13" s="622"/>
      <c r="BL13" s="622"/>
      <c r="BM13" s="622"/>
      <c r="BN13" s="623"/>
      <c r="BO13" s="659">
        <v>46.2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3139152</v>
      </c>
      <c r="CS13" s="622"/>
      <c r="CT13" s="622"/>
      <c r="CU13" s="622"/>
      <c r="CV13" s="622"/>
      <c r="CW13" s="622"/>
      <c r="CX13" s="622"/>
      <c r="CY13" s="623"/>
      <c r="CZ13" s="659">
        <v>10.9</v>
      </c>
      <c r="DA13" s="659"/>
      <c r="DB13" s="659"/>
      <c r="DC13" s="659"/>
      <c r="DD13" s="627">
        <v>1213112</v>
      </c>
      <c r="DE13" s="622"/>
      <c r="DF13" s="622"/>
      <c r="DG13" s="622"/>
      <c r="DH13" s="622"/>
      <c r="DI13" s="622"/>
      <c r="DJ13" s="622"/>
      <c r="DK13" s="622"/>
      <c r="DL13" s="622"/>
      <c r="DM13" s="622"/>
      <c r="DN13" s="622"/>
      <c r="DO13" s="622"/>
      <c r="DP13" s="623"/>
      <c r="DQ13" s="627">
        <v>2265801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436</v>
      </c>
      <c r="S14" s="622"/>
      <c r="T14" s="622"/>
      <c r="U14" s="622"/>
      <c r="V14" s="622"/>
      <c r="W14" s="622"/>
      <c r="X14" s="622"/>
      <c r="Y14" s="623"/>
      <c r="Z14" s="659">
        <v>0</v>
      </c>
      <c r="AA14" s="659"/>
      <c r="AB14" s="659"/>
      <c r="AC14" s="659"/>
      <c r="AD14" s="660">
        <v>436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259036</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1127439</v>
      </c>
      <c r="CS14" s="622"/>
      <c r="CT14" s="622"/>
      <c r="CU14" s="622"/>
      <c r="CV14" s="622"/>
      <c r="CW14" s="622"/>
      <c r="CX14" s="622"/>
      <c r="CY14" s="623"/>
      <c r="CZ14" s="659">
        <v>3.9</v>
      </c>
      <c r="DA14" s="659"/>
      <c r="DB14" s="659"/>
      <c r="DC14" s="659"/>
      <c r="DD14" s="627">
        <v>116492</v>
      </c>
      <c r="DE14" s="622"/>
      <c r="DF14" s="622"/>
      <c r="DG14" s="622"/>
      <c r="DH14" s="622"/>
      <c r="DI14" s="622"/>
      <c r="DJ14" s="622"/>
      <c r="DK14" s="622"/>
      <c r="DL14" s="622"/>
      <c r="DM14" s="622"/>
      <c r="DN14" s="622"/>
      <c r="DO14" s="622"/>
      <c r="DP14" s="623"/>
      <c r="DQ14" s="627">
        <v>983125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389484</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2671664</v>
      </c>
      <c r="CS15" s="622"/>
      <c r="CT15" s="622"/>
      <c r="CU15" s="622"/>
      <c r="CV15" s="622"/>
      <c r="CW15" s="622"/>
      <c r="CX15" s="622"/>
      <c r="CY15" s="623"/>
      <c r="CZ15" s="659">
        <v>9.3000000000000007</v>
      </c>
      <c r="DA15" s="659"/>
      <c r="DB15" s="659"/>
      <c r="DC15" s="659"/>
      <c r="DD15" s="627">
        <v>368863</v>
      </c>
      <c r="DE15" s="622"/>
      <c r="DF15" s="622"/>
      <c r="DG15" s="622"/>
      <c r="DH15" s="622"/>
      <c r="DI15" s="622"/>
      <c r="DJ15" s="622"/>
      <c r="DK15" s="622"/>
      <c r="DL15" s="622"/>
      <c r="DM15" s="622"/>
      <c r="DN15" s="622"/>
      <c r="DO15" s="622"/>
      <c r="DP15" s="623"/>
      <c r="DQ15" s="627">
        <v>2070537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16893</v>
      </c>
      <c r="S16" s="622"/>
      <c r="T16" s="622"/>
      <c r="U16" s="622"/>
      <c r="V16" s="622"/>
      <c r="W16" s="622"/>
      <c r="X16" s="622"/>
      <c r="Y16" s="623"/>
      <c r="Z16" s="659">
        <v>0.1</v>
      </c>
      <c r="AA16" s="659"/>
      <c r="AB16" s="659"/>
      <c r="AC16" s="659"/>
      <c r="AD16" s="660">
        <v>16893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30309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25591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122818</v>
      </c>
      <c r="S17" s="622"/>
      <c r="T17" s="622"/>
      <c r="U17" s="622"/>
      <c r="V17" s="622"/>
      <c r="W17" s="622"/>
      <c r="X17" s="622"/>
      <c r="Y17" s="623"/>
      <c r="Z17" s="659">
        <v>0.4</v>
      </c>
      <c r="AA17" s="659"/>
      <c r="AB17" s="659"/>
      <c r="AC17" s="659"/>
      <c r="AD17" s="660">
        <v>122818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3590570</v>
      </c>
      <c r="CS17" s="622"/>
      <c r="CT17" s="622"/>
      <c r="CU17" s="622"/>
      <c r="CV17" s="622"/>
      <c r="CW17" s="622"/>
      <c r="CX17" s="622"/>
      <c r="CY17" s="623"/>
      <c r="CZ17" s="659">
        <v>12.5</v>
      </c>
      <c r="DA17" s="659"/>
      <c r="DB17" s="659"/>
      <c r="DC17" s="659"/>
      <c r="DD17" s="627" t="s">
        <v>122</v>
      </c>
      <c r="DE17" s="622"/>
      <c r="DF17" s="622"/>
      <c r="DG17" s="622"/>
      <c r="DH17" s="622"/>
      <c r="DI17" s="622"/>
      <c r="DJ17" s="622"/>
      <c r="DK17" s="622"/>
      <c r="DL17" s="622"/>
      <c r="DM17" s="622"/>
      <c r="DN17" s="622"/>
      <c r="DO17" s="622"/>
      <c r="DP17" s="623"/>
      <c r="DQ17" s="627">
        <v>3590570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81550</v>
      </c>
      <c r="S18" s="622"/>
      <c r="T18" s="622"/>
      <c r="U18" s="622"/>
      <c r="V18" s="622"/>
      <c r="W18" s="622"/>
      <c r="X18" s="622"/>
      <c r="Y18" s="623"/>
      <c r="Z18" s="659">
        <v>0.3</v>
      </c>
      <c r="AA18" s="659"/>
      <c r="AB18" s="659"/>
      <c r="AC18" s="659"/>
      <c r="AD18" s="660">
        <v>81550</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73632</v>
      </c>
      <c r="S19" s="622"/>
      <c r="T19" s="622"/>
      <c r="U19" s="622"/>
      <c r="V19" s="622"/>
      <c r="W19" s="622"/>
      <c r="X19" s="622"/>
      <c r="Y19" s="623"/>
      <c r="Z19" s="659">
        <v>0.2</v>
      </c>
      <c r="AA19" s="659"/>
      <c r="AB19" s="659"/>
      <c r="AC19" s="659"/>
      <c r="AD19" s="660">
        <v>73632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272215</v>
      </c>
      <c r="BH19" s="622"/>
      <c r="BI19" s="622"/>
      <c r="BJ19" s="622"/>
      <c r="BK19" s="622"/>
      <c r="BL19" s="622"/>
      <c r="BM19" s="622"/>
      <c r="BN19" s="623"/>
      <c r="BO19" s="659">
        <v>3.5</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7918</v>
      </c>
      <c r="S20" s="622"/>
      <c r="T20" s="622"/>
      <c r="U20" s="622"/>
      <c r="V20" s="622"/>
      <c r="W20" s="622"/>
      <c r="X20" s="622"/>
      <c r="Y20" s="623"/>
      <c r="Z20" s="659">
        <v>0</v>
      </c>
      <c r="AA20" s="659"/>
      <c r="AB20" s="659"/>
      <c r="AC20" s="659"/>
      <c r="AD20" s="660">
        <v>7918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272215</v>
      </c>
      <c r="BH20" s="622"/>
      <c r="BI20" s="622"/>
      <c r="BJ20" s="622"/>
      <c r="BK20" s="622"/>
      <c r="BL20" s="622"/>
      <c r="BM20" s="622"/>
      <c r="BN20" s="623"/>
      <c r="BO20" s="659">
        <v>3.5</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28829271</v>
      </c>
      <c r="CS20" s="622"/>
      <c r="CT20" s="622"/>
      <c r="CU20" s="622"/>
      <c r="CV20" s="622"/>
      <c r="CW20" s="622"/>
      <c r="CX20" s="622"/>
      <c r="CY20" s="623"/>
      <c r="CZ20" s="659">
        <v>100</v>
      </c>
      <c r="DA20" s="659"/>
      <c r="DB20" s="659"/>
      <c r="DC20" s="659"/>
      <c r="DD20" s="627">
        <v>3226993</v>
      </c>
      <c r="DE20" s="622"/>
      <c r="DF20" s="622"/>
      <c r="DG20" s="622"/>
      <c r="DH20" s="622"/>
      <c r="DI20" s="622"/>
      <c r="DJ20" s="622"/>
      <c r="DK20" s="622"/>
      <c r="DL20" s="622"/>
      <c r="DM20" s="622"/>
      <c r="DN20" s="622"/>
      <c r="DO20" s="622"/>
      <c r="DP20" s="623"/>
      <c r="DQ20" s="627">
        <v>19733265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8097908</v>
      </c>
      <c r="S21" s="622"/>
      <c r="T21" s="622"/>
      <c r="U21" s="622"/>
      <c r="V21" s="622"/>
      <c r="W21" s="622"/>
      <c r="X21" s="622"/>
      <c r="Y21" s="623"/>
      <c r="Z21" s="659">
        <v>27</v>
      </c>
      <c r="AA21" s="659"/>
      <c r="AB21" s="659"/>
      <c r="AC21" s="659"/>
      <c r="AD21" s="660">
        <v>7375910</v>
      </c>
      <c r="AE21" s="660"/>
      <c r="AF21" s="660"/>
      <c r="AG21" s="660"/>
      <c r="AH21" s="660"/>
      <c r="AI21" s="660"/>
      <c r="AJ21" s="660"/>
      <c r="AK21" s="660"/>
      <c r="AL21" s="624">
        <v>43.2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46739</v>
      </c>
      <c r="BH21" s="622"/>
      <c r="BI21" s="622"/>
      <c r="BJ21" s="622"/>
      <c r="BK21" s="622"/>
      <c r="BL21" s="622"/>
      <c r="BM21" s="622"/>
      <c r="BN21" s="623"/>
      <c r="BO21" s="659">
        <v>0.6</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7375910</v>
      </c>
      <c r="S22" s="622"/>
      <c r="T22" s="622"/>
      <c r="U22" s="622"/>
      <c r="V22" s="622"/>
      <c r="W22" s="622"/>
      <c r="X22" s="622"/>
      <c r="Y22" s="623"/>
      <c r="Z22" s="659">
        <v>24.6</v>
      </c>
      <c r="AA22" s="659"/>
      <c r="AB22" s="659"/>
      <c r="AC22" s="659"/>
      <c r="AD22" s="660">
        <v>7375910</v>
      </c>
      <c r="AE22" s="660"/>
      <c r="AF22" s="660"/>
      <c r="AG22" s="660"/>
      <c r="AH22" s="660"/>
      <c r="AI22" s="660"/>
      <c r="AJ22" s="660"/>
      <c r="AK22" s="660"/>
      <c r="AL22" s="624">
        <v>43.2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721962</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225476</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13222007</v>
      </c>
      <c r="CS24" s="677"/>
      <c r="CT24" s="677"/>
      <c r="CU24" s="677"/>
      <c r="CV24" s="677"/>
      <c r="CW24" s="677"/>
      <c r="CX24" s="677"/>
      <c r="CY24" s="702"/>
      <c r="CZ24" s="703">
        <v>45.9</v>
      </c>
      <c r="DA24" s="685"/>
      <c r="DB24" s="685"/>
      <c r="DC24" s="705"/>
      <c r="DD24" s="701">
        <v>9688679</v>
      </c>
      <c r="DE24" s="677"/>
      <c r="DF24" s="677"/>
      <c r="DG24" s="677"/>
      <c r="DH24" s="677"/>
      <c r="DI24" s="677"/>
      <c r="DJ24" s="677"/>
      <c r="DK24" s="702"/>
      <c r="DL24" s="701">
        <v>9089439</v>
      </c>
      <c r="DM24" s="677"/>
      <c r="DN24" s="677"/>
      <c r="DO24" s="677"/>
      <c r="DP24" s="677"/>
      <c r="DQ24" s="677"/>
      <c r="DR24" s="677"/>
      <c r="DS24" s="677"/>
      <c r="DT24" s="677"/>
      <c r="DU24" s="677"/>
      <c r="DV24" s="702"/>
      <c r="DW24" s="703">
        <v>52.9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17923187</v>
      </c>
      <c r="S25" s="622"/>
      <c r="T25" s="622"/>
      <c r="U25" s="622"/>
      <c r="V25" s="622"/>
      <c r="W25" s="622"/>
      <c r="X25" s="622"/>
      <c r="Y25" s="623"/>
      <c r="Z25" s="659">
        <v>59.9</v>
      </c>
      <c r="AA25" s="659"/>
      <c r="AB25" s="659"/>
      <c r="AC25" s="659"/>
      <c r="AD25" s="660">
        <v>16975713</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4709264</v>
      </c>
      <c r="CS25" s="634"/>
      <c r="CT25" s="634"/>
      <c r="CU25" s="634"/>
      <c r="CV25" s="634"/>
      <c r="CW25" s="634"/>
      <c r="CX25" s="634"/>
      <c r="CY25" s="635"/>
      <c r="CZ25" s="624">
        <v>16.3</v>
      </c>
      <c r="DA25" s="636"/>
      <c r="DB25" s="636"/>
      <c r="DC25" s="637"/>
      <c r="DD25" s="627">
        <v>4357071</v>
      </c>
      <c r="DE25" s="634"/>
      <c r="DF25" s="634"/>
      <c r="DG25" s="634"/>
      <c r="DH25" s="634"/>
      <c r="DI25" s="634"/>
      <c r="DJ25" s="634"/>
      <c r="DK25" s="635"/>
      <c r="DL25" s="627">
        <v>4223512</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7106</v>
      </c>
      <c r="S26" s="622"/>
      <c r="T26" s="622"/>
      <c r="U26" s="622"/>
      <c r="V26" s="622"/>
      <c r="W26" s="622"/>
      <c r="X26" s="622"/>
      <c r="Y26" s="623"/>
      <c r="Z26" s="659">
        <v>0</v>
      </c>
      <c r="AA26" s="659"/>
      <c r="AB26" s="659"/>
      <c r="AC26" s="659"/>
      <c r="AD26" s="660">
        <v>7106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2539133</v>
      </c>
      <c r="CS26" s="622"/>
      <c r="CT26" s="622"/>
      <c r="CU26" s="622"/>
      <c r="CV26" s="622"/>
      <c r="CW26" s="622"/>
      <c r="CX26" s="622"/>
      <c r="CY26" s="623"/>
      <c r="CZ26" s="624">
        <v>8.8000000000000007</v>
      </c>
      <c r="DA26" s="636"/>
      <c r="DB26" s="636"/>
      <c r="DC26" s="637"/>
      <c r="DD26" s="627">
        <v>2370475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90213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7799401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4922173</v>
      </c>
      <c r="CS27" s="634"/>
      <c r="CT27" s="634"/>
      <c r="CU27" s="634"/>
      <c r="CV27" s="634"/>
      <c r="CW27" s="634"/>
      <c r="CX27" s="634"/>
      <c r="CY27" s="635"/>
      <c r="CZ27" s="624">
        <v>17.100000000000001</v>
      </c>
      <c r="DA27" s="636"/>
      <c r="DB27" s="636"/>
      <c r="DC27" s="637"/>
      <c r="DD27" s="627">
        <v>1741038</v>
      </c>
      <c r="DE27" s="634"/>
      <c r="DF27" s="634"/>
      <c r="DG27" s="634"/>
      <c r="DH27" s="634"/>
      <c r="DI27" s="634"/>
      <c r="DJ27" s="634"/>
      <c r="DK27" s="635"/>
      <c r="DL27" s="627">
        <v>1278442</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222506</v>
      </c>
      <c r="S28" s="622"/>
      <c r="T28" s="622"/>
      <c r="U28" s="622"/>
      <c r="V28" s="622"/>
      <c r="W28" s="622"/>
      <c r="X28" s="622"/>
      <c r="Y28" s="623"/>
      <c r="Z28" s="659">
        <v>0.7</v>
      </c>
      <c r="AA28" s="659"/>
      <c r="AB28" s="659"/>
      <c r="AC28" s="659"/>
      <c r="AD28" s="660">
        <v>27033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3590570</v>
      </c>
      <c r="CS28" s="622"/>
      <c r="CT28" s="622"/>
      <c r="CU28" s="622"/>
      <c r="CV28" s="622"/>
      <c r="CW28" s="622"/>
      <c r="CX28" s="622"/>
      <c r="CY28" s="623"/>
      <c r="CZ28" s="624">
        <v>12.5</v>
      </c>
      <c r="DA28" s="636"/>
      <c r="DB28" s="636"/>
      <c r="DC28" s="637"/>
      <c r="DD28" s="627">
        <v>3590570</v>
      </c>
      <c r="DE28" s="622"/>
      <c r="DF28" s="622"/>
      <c r="DG28" s="622"/>
      <c r="DH28" s="622"/>
      <c r="DI28" s="622"/>
      <c r="DJ28" s="622"/>
      <c r="DK28" s="623"/>
      <c r="DL28" s="627">
        <v>3587485</v>
      </c>
      <c r="DM28" s="622"/>
      <c r="DN28" s="622"/>
      <c r="DO28" s="622"/>
      <c r="DP28" s="622"/>
      <c r="DQ28" s="622"/>
      <c r="DR28" s="622"/>
      <c r="DS28" s="622"/>
      <c r="DT28" s="622"/>
      <c r="DU28" s="622"/>
      <c r="DV28" s="623"/>
      <c r="DW28" s="624">
        <v>20.9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101398</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3590570</v>
      </c>
      <c r="CS29" s="634"/>
      <c r="CT29" s="634"/>
      <c r="CU29" s="634"/>
      <c r="CV29" s="634"/>
      <c r="CW29" s="634"/>
      <c r="CX29" s="634"/>
      <c r="CY29" s="635"/>
      <c r="CZ29" s="624">
        <v>12.5</v>
      </c>
      <c r="DA29" s="636"/>
      <c r="DB29" s="636"/>
      <c r="DC29" s="637"/>
      <c r="DD29" s="627">
        <v>3590570</v>
      </c>
      <c r="DE29" s="634"/>
      <c r="DF29" s="634"/>
      <c r="DG29" s="634"/>
      <c r="DH29" s="634"/>
      <c r="DI29" s="634"/>
      <c r="DJ29" s="634"/>
      <c r="DK29" s="635"/>
      <c r="DL29" s="627">
        <v>3587485</v>
      </c>
      <c r="DM29" s="634"/>
      <c r="DN29" s="634"/>
      <c r="DO29" s="634"/>
      <c r="DP29" s="634"/>
      <c r="DQ29" s="634"/>
      <c r="DR29" s="634"/>
      <c r="DS29" s="634"/>
      <c r="DT29" s="634"/>
      <c r="DU29" s="634"/>
      <c r="DV29" s="635"/>
      <c r="DW29" s="624">
        <v>20.9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4042938</v>
      </c>
      <c r="S30" s="622"/>
      <c r="T30" s="622"/>
      <c r="U30" s="622"/>
      <c r="V30" s="622"/>
      <c r="W30" s="622"/>
      <c r="X30" s="622"/>
      <c r="Y30" s="623"/>
      <c r="Z30" s="659">
        <v>13.5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3518272</v>
      </c>
      <c r="CS30" s="622"/>
      <c r="CT30" s="622"/>
      <c r="CU30" s="622"/>
      <c r="CV30" s="622"/>
      <c r="CW30" s="622"/>
      <c r="CX30" s="622"/>
      <c r="CY30" s="623"/>
      <c r="CZ30" s="624">
        <v>12.2</v>
      </c>
      <c r="DA30" s="636"/>
      <c r="DB30" s="636"/>
      <c r="DC30" s="637"/>
      <c r="DD30" s="627">
        <v>3518272</v>
      </c>
      <c r="DE30" s="622"/>
      <c r="DF30" s="622"/>
      <c r="DG30" s="622"/>
      <c r="DH30" s="622"/>
      <c r="DI30" s="622"/>
      <c r="DJ30" s="622"/>
      <c r="DK30" s="623"/>
      <c r="DL30" s="627">
        <v>3515187</v>
      </c>
      <c r="DM30" s="622"/>
      <c r="DN30" s="622"/>
      <c r="DO30" s="622"/>
      <c r="DP30" s="622"/>
      <c r="DQ30" s="622"/>
      <c r="DR30" s="622"/>
      <c r="DS30" s="622"/>
      <c r="DT30" s="622"/>
      <c r="DU30" s="622"/>
      <c r="DV30" s="623"/>
      <c r="DW30" s="624">
        <v>20.5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98.9</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72298</v>
      </c>
      <c r="CS31" s="634"/>
      <c r="CT31" s="634"/>
      <c r="CU31" s="634"/>
      <c r="CV31" s="634"/>
      <c r="CW31" s="634"/>
      <c r="CX31" s="634"/>
      <c r="CY31" s="635"/>
      <c r="CZ31" s="624">
        <v>0.3</v>
      </c>
      <c r="DA31" s="636"/>
      <c r="DB31" s="636"/>
      <c r="DC31" s="637"/>
      <c r="DD31" s="627">
        <v>72298</v>
      </c>
      <c r="DE31" s="634"/>
      <c r="DF31" s="634"/>
      <c r="DG31" s="634"/>
      <c r="DH31" s="634"/>
      <c r="DI31" s="634"/>
      <c r="DJ31" s="634"/>
      <c r="DK31" s="635"/>
      <c r="DL31" s="627">
        <v>72298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1544330</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99.4</v>
      </c>
      <c r="BN32" s="634"/>
      <c r="BO32" s="634"/>
      <c r="BP32" s="634"/>
      <c r="BQ32" s="657"/>
      <c r="BR32" s="692">
        <v>99.7</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115767</v>
      </c>
      <c r="S33" s="622"/>
      <c r="T33" s="622"/>
      <c r="U33" s="622"/>
      <c r="V33" s="622"/>
      <c r="W33" s="622"/>
      <c r="X33" s="622"/>
      <c r="Y33" s="623"/>
      <c r="Z33" s="659">
        <v>0.4</v>
      </c>
      <c r="AA33" s="659"/>
      <c r="AB33" s="659"/>
      <c r="AC33" s="659"/>
      <c r="AD33" s="660">
        <v>54067</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98.4</v>
      </c>
      <c r="BN33" s="606"/>
      <c r="BO33" s="606"/>
      <c r="BP33" s="606"/>
      <c r="BQ33" s="669"/>
      <c r="BR33" s="682">
        <v>99.5</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12349962</v>
      </c>
      <c r="CS33" s="634"/>
      <c r="CT33" s="634"/>
      <c r="CU33" s="634"/>
      <c r="CV33" s="634"/>
      <c r="CW33" s="634"/>
      <c r="CX33" s="634"/>
      <c r="CY33" s="635"/>
      <c r="CZ33" s="624">
        <v>42.8</v>
      </c>
      <c r="DA33" s="636"/>
      <c r="DB33" s="636"/>
      <c r="DC33" s="637"/>
      <c r="DD33" s="627">
        <v>9079765</v>
      </c>
      <c r="DE33" s="634"/>
      <c r="DF33" s="634"/>
      <c r="DG33" s="634"/>
      <c r="DH33" s="634"/>
      <c r="DI33" s="634"/>
      <c r="DJ33" s="634"/>
      <c r="DK33" s="635"/>
      <c r="DL33" s="627">
        <v>7219429</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435390</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3701383</v>
      </c>
      <c r="CS34" s="622"/>
      <c r="CT34" s="622"/>
      <c r="CU34" s="622"/>
      <c r="CV34" s="622"/>
      <c r="CW34" s="622"/>
      <c r="CX34" s="622"/>
      <c r="CY34" s="623"/>
      <c r="CZ34" s="624">
        <v>12.8</v>
      </c>
      <c r="DA34" s="636"/>
      <c r="DB34" s="636"/>
      <c r="DC34" s="637"/>
      <c r="DD34" s="627">
        <v>2291527</v>
      </c>
      <c r="DE34" s="622"/>
      <c r="DF34" s="622"/>
      <c r="DG34" s="622"/>
      <c r="DH34" s="622"/>
      <c r="DI34" s="622"/>
      <c r="DJ34" s="622"/>
      <c r="DK34" s="623"/>
      <c r="DL34" s="627">
        <v>1830415</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1909705</v>
      </c>
      <c r="S35" s="622"/>
      <c r="T35" s="622"/>
      <c r="U35" s="622"/>
      <c r="V35" s="622"/>
      <c r="W35" s="622"/>
      <c r="X35" s="622"/>
      <c r="Y35" s="623"/>
      <c r="Z35" s="659">
        <v>6.4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278299</v>
      </c>
      <c r="CS35" s="634"/>
      <c r="CT35" s="634"/>
      <c r="CU35" s="634"/>
      <c r="CV35" s="634"/>
      <c r="CW35" s="634"/>
      <c r="CX35" s="634"/>
      <c r="CY35" s="635"/>
      <c r="CZ35" s="624">
        <v>1</v>
      </c>
      <c r="DA35" s="636"/>
      <c r="DB35" s="636"/>
      <c r="DC35" s="637"/>
      <c r="DD35" s="627">
        <v>256650</v>
      </c>
      <c r="DE35" s="634"/>
      <c r="DF35" s="634"/>
      <c r="DG35" s="634"/>
      <c r="DH35" s="634"/>
      <c r="DI35" s="634"/>
      <c r="DJ35" s="634"/>
      <c r="DK35" s="635"/>
      <c r="DL35" s="627">
        <v>191686</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707642</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3632213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23238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4969482</v>
      </c>
      <c r="CS36" s="622"/>
      <c r="CT36" s="622"/>
      <c r="CU36" s="622"/>
      <c r="CV36" s="622"/>
      <c r="CW36" s="622"/>
      <c r="CX36" s="622"/>
      <c r="CY36" s="623"/>
      <c r="CZ36" s="624">
        <v>17.2</v>
      </c>
      <c r="DA36" s="636"/>
      <c r="DB36" s="636"/>
      <c r="DC36" s="637"/>
      <c r="DD36" s="627">
        <v>4499739</v>
      </c>
      <c r="DE36" s="622"/>
      <c r="DF36" s="622"/>
      <c r="DG36" s="622"/>
      <c r="DH36" s="622"/>
      <c r="DI36" s="622"/>
      <c r="DJ36" s="622"/>
      <c r="DK36" s="623"/>
      <c r="DL36" s="627">
        <v>3456643</v>
      </c>
      <c r="DM36" s="622"/>
      <c r="DN36" s="622"/>
      <c r="DO36" s="622"/>
      <c r="DP36" s="622"/>
      <c r="DQ36" s="622"/>
      <c r="DR36" s="622"/>
      <c r="DS36" s="622"/>
      <c r="DT36" s="622"/>
      <c r="DU36" s="622"/>
      <c r="DV36" s="623"/>
      <c r="DW36" s="624">
        <v>20.100000000000001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1502202</v>
      </c>
      <c r="S37" s="622"/>
      <c r="T37" s="622"/>
      <c r="U37" s="622"/>
      <c r="V37" s="622"/>
      <c r="W37" s="622"/>
      <c r="X37" s="622"/>
      <c r="Y37" s="623"/>
      <c r="Z37" s="659">
        <v>5</v>
      </c>
      <c r="AA37" s="659"/>
      <c r="AB37" s="659"/>
      <c r="AC37" s="659"/>
      <c r="AD37" s="660">
        <v>19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1436414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-50625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1552292</v>
      </c>
      <c r="CS37" s="634"/>
      <c r="CT37" s="634"/>
      <c r="CU37" s="634"/>
      <c r="CV37" s="634"/>
      <c r="CW37" s="634"/>
      <c r="CX37" s="634"/>
      <c r="CY37" s="635"/>
      <c r="CZ37" s="624">
        <v>5.4</v>
      </c>
      <c r="DA37" s="636"/>
      <c r="DB37" s="636"/>
      <c r="DC37" s="637"/>
      <c r="DD37" s="627">
        <v>1463915</v>
      </c>
      <c r="DE37" s="634"/>
      <c r="DF37" s="634"/>
      <c r="DG37" s="634"/>
      <c r="DH37" s="634"/>
      <c r="DI37" s="634"/>
      <c r="DJ37" s="634"/>
      <c r="DK37" s="635"/>
      <c r="DL37" s="627">
        <v>1369053</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1344270</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13654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6899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2182145</v>
      </c>
      <c r="CS38" s="622"/>
      <c r="CT38" s="622"/>
      <c r="CU38" s="622"/>
      <c r="CV38" s="622"/>
      <c r="CW38" s="622"/>
      <c r="CX38" s="622"/>
      <c r="CY38" s="623"/>
      <c r="CZ38" s="624">
        <v>7.6</v>
      </c>
      <c r="DA38" s="636"/>
      <c r="DB38" s="636"/>
      <c r="DC38" s="637"/>
      <c r="DD38" s="627">
        <v>1821486</v>
      </c>
      <c r="DE38" s="622"/>
      <c r="DF38" s="622"/>
      <c r="DG38" s="622"/>
      <c r="DH38" s="622"/>
      <c r="DI38" s="622"/>
      <c r="DJ38" s="622"/>
      <c r="DK38" s="623"/>
      <c r="DL38" s="627">
        <v>1740685</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10115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451794</v>
      </c>
      <c r="CS39" s="634"/>
      <c r="CT39" s="634"/>
      <c r="CU39" s="634"/>
      <c r="CV39" s="634"/>
      <c r="CW39" s="634"/>
      <c r="CX39" s="634"/>
      <c r="CY39" s="635"/>
      <c r="CZ39" s="624">
        <v>1.6</v>
      </c>
      <c r="DA39" s="636"/>
      <c r="DB39" s="636"/>
      <c r="DC39" s="637"/>
      <c r="DD39" s="627">
        <v>210363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125070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766859</v>
      </c>
      <c r="CS40" s="622"/>
      <c r="CT40" s="622"/>
      <c r="CU40" s="622"/>
      <c r="CV40" s="622"/>
      <c r="CW40" s="622"/>
      <c r="CX40" s="622"/>
      <c r="CY40" s="623"/>
      <c r="CZ40" s="624">
        <v>2.7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29946654</v>
      </c>
      <c r="S41" s="646"/>
      <c r="T41" s="646"/>
      <c r="U41" s="646"/>
      <c r="V41" s="646"/>
      <c r="W41" s="646"/>
      <c r="X41" s="646"/>
      <c r="Y41" s="649"/>
      <c r="Z41" s="650">
        <v>100</v>
      </c>
      <c r="AA41" s="650"/>
      <c r="AB41" s="650"/>
      <c r="AC41" s="650"/>
      <c r="AD41" s="651">
        <v>17063938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415499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1766646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3257302</v>
      </c>
      <c r="CS42" s="634"/>
      <c r="CT42" s="634"/>
      <c r="CU42" s="634"/>
      <c r="CV42" s="634"/>
      <c r="CW42" s="634"/>
      <c r="CX42" s="634"/>
      <c r="CY42" s="635"/>
      <c r="CZ42" s="624">
        <v>11.3</v>
      </c>
      <c r="DA42" s="636"/>
      <c r="DB42" s="636"/>
      <c r="DC42" s="637"/>
      <c r="DD42" s="627">
        <v>964821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71238</v>
      </c>
      <c r="CS43" s="634"/>
      <c r="CT43" s="634"/>
      <c r="CU43" s="634"/>
      <c r="CV43" s="634"/>
      <c r="CW43" s="634"/>
      <c r="CX43" s="634"/>
      <c r="CY43" s="635"/>
      <c r="CZ43" s="624">
        <v>0.2</v>
      </c>
      <c r="DA43" s="636"/>
      <c r="DB43" s="636"/>
      <c r="DC43" s="637"/>
      <c r="DD43" s="627">
        <v>68835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3226993</v>
      </c>
      <c r="CS44" s="622"/>
      <c r="CT44" s="622"/>
      <c r="CU44" s="622"/>
      <c r="CV44" s="622"/>
      <c r="CW44" s="622"/>
      <c r="CX44" s="622"/>
      <c r="CY44" s="623"/>
      <c r="CZ44" s="624">
        <v>11.2</v>
      </c>
      <c r="DA44" s="625"/>
      <c r="DB44" s="625"/>
      <c r="DC44" s="626"/>
      <c r="DD44" s="627">
        <v>939230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928842</v>
      </c>
      <c r="CS45" s="634"/>
      <c r="CT45" s="634"/>
      <c r="CU45" s="634"/>
      <c r="CV45" s="634"/>
      <c r="CW45" s="634"/>
      <c r="CX45" s="634"/>
      <c r="CY45" s="635"/>
      <c r="CZ45" s="624">
        <v>3.2</v>
      </c>
      <c r="DA45" s="636"/>
      <c r="DB45" s="636"/>
      <c r="DC45" s="637"/>
      <c r="DD45" s="627">
        <v>109459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2239503</v>
      </c>
      <c r="CS46" s="622"/>
      <c r="CT46" s="622"/>
      <c r="CU46" s="622"/>
      <c r="CV46" s="622"/>
      <c r="CW46" s="622"/>
      <c r="CX46" s="622"/>
      <c r="CY46" s="623"/>
      <c r="CZ46" s="624">
        <v>7.8</v>
      </c>
      <c r="DA46" s="625"/>
      <c r="DB46" s="625"/>
      <c r="DC46" s="626"/>
      <c r="DD46" s="627">
        <v>820028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30309</v>
      </c>
      <c r="CS47" s="634"/>
      <c r="CT47" s="634"/>
      <c r="CU47" s="634"/>
      <c r="CV47" s="634"/>
      <c r="CW47" s="634"/>
      <c r="CX47" s="634"/>
      <c r="CY47" s="635"/>
      <c r="CZ47" s="624">
        <v>0.1</v>
      </c>
      <c r="DA47" s="636"/>
      <c r="DB47" s="636"/>
      <c r="DC47" s="637"/>
      <c r="DD47" s="627">
        <v>25591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28829271</v>
      </c>
      <c r="CS49" s="606"/>
      <c r="CT49" s="606"/>
      <c r="CU49" s="606"/>
      <c r="CV49" s="606"/>
      <c r="CW49" s="606"/>
      <c r="CX49" s="606"/>
      <c r="CY49" s="607"/>
      <c r="CZ49" s="608">
        <v>100</v>
      </c>
      <c r="DA49" s="609"/>
      <c r="DB49" s="609"/>
      <c r="DC49" s="610"/>
      <c r="DD49" s="611">
        <v>19733265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yb+u4Zl6VRQlvQjDCbsvcBD2lqogdBnRm2zFXOhbMuS/DBqsYjo4aRoW8PgKAD6cPFGHE0XGr6a99caBg3Mrg==" saltValue="7Jy7TOocThMLLAYtKq2R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68" sqref="B68:P6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29955</v>
      </c>
      <c r="R7" s="1103"/>
      <c r="S7" s="1103"/>
      <c r="T7" s="1103"/>
      <c r="U7" s="1103"/>
      <c r="V7" s="1103">
        <v>28837</v>
      </c>
      <c r="W7" s="1103"/>
      <c r="X7" s="1103"/>
      <c r="Y7" s="1103"/>
      <c r="Z7" s="1103"/>
      <c r="AA7" s="1103">
        <v>1117</v>
      </c>
      <c r="AB7" s="1103"/>
      <c r="AC7" s="1103"/>
      <c r="AD7" s="1103"/>
      <c r="AE7" s="1104"/>
      <c r="AF7" s="1105">
        <v>850</v>
      </c>
      <c r="AG7" s="1106"/>
      <c r="AH7" s="1106"/>
      <c r="AI7" s="1106"/>
      <c r="AJ7" s="1107"/>
      <c r="AK7" s="1108">
        <v>1910</v>
      </c>
      <c r="AL7" s="1109"/>
      <c r="AM7" s="1109"/>
      <c r="AN7" s="1109"/>
      <c r="AO7" s="1109"/>
      <c r="AP7" s="1109">
        <v>28250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349</v>
      </c>
      <c r="CN7" s="1097"/>
      <c r="CO7" s="1097"/>
      <c r="CP7" s="1097"/>
      <c r="CQ7" s="1098"/>
      <c r="CR7" s="1096">
        <v>3</v>
      </c>
      <c r="CS7" s="1097"/>
      <c r="CT7" s="1097"/>
      <c r="CU7" s="1097"/>
      <c r="CV7" s="1098"/>
      <c r="CW7" s="1096" t="s">
        <v>545</v>
      </c>
      <c r="CX7" s="1097"/>
      <c r="CY7" s="1097"/>
      <c r="CZ7" s="1097"/>
      <c r="DA7" s="1098"/>
      <c r="DB7" s="1096" t="s">
        <v>545</v>
      </c>
      <c r="DC7" s="1097"/>
      <c r="DD7" s="1097"/>
      <c r="DE7" s="1097"/>
      <c r="DF7" s="1098"/>
      <c r="DG7" s="1096" t="s">
        <v>545</v>
      </c>
      <c r="DH7" s="1097"/>
      <c r="DI7" s="1097"/>
      <c r="DJ7" s="1097"/>
      <c r="DK7" s="1098"/>
      <c r="DL7" s="1096" t="s">
        <v>545</v>
      </c>
      <c r="DM7" s="1097"/>
      <c r="DN7" s="1097"/>
      <c r="DO7" s="1097"/>
      <c r="DP7" s="1098"/>
      <c r="DQ7" s="1096" t="s">
        <v>545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-6</v>
      </c>
      <c r="CI8" s="990"/>
      <c r="CJ8" s="990"/>
      <c r="CK8" s="990"/>
      <c r="CL8" s="991"/>
      <c r="CM8" s="989">
        <v>14</v>
      </c>
      <c r="CN8" s="990"/>
      <c r="CO8" s="990"/>
      <c r="CP8" s="990"/>
      <c r="CQ8" s="991"/>
      <c r="CR8" s="989">
        <v>5</v>
      </c>
      <c r="CS8" s="990"/>
      <c r="CT8" s="990"/>
      <c r="CU8" s="990"/>
      <c r="CV8" s="991"/>
      <c r="CW8" s="989">
        <v>36</v>
      </c>
      <c r="CX8" s="990"/>
      <c r="CY8" s="990"/>
      <c r="CZ8" s="990"/>
      <c r="DA8" s="991"/>
      <c r="DB8" s="989" t="s">
        <v>545</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29955</v>
      </c>
      <c r="R23" s="1061"/>
      <c r="S23" s="1061"/>
      <c r="T23" s="1061"/>
      <c r="U23" s="1061"/>
      <c r="V23" s="1061">
        <v>28837</v>
      </c>
      <c r="W23" s="1061"/>
      <c r="X23" s="1061"/>
      <c r="Y23" s="1061"/>
      <c r="Z23" s="1061"/>
      <c r="AA23" s="1061">
        <v>1117</v>
      </c>
      <c r="AB23" s="1061"/>
      <c r="AC23" s="1061"/>
      <c r="AD23" s="1061"/>
      <c r="AE23" s="1068"/>
      <c r="AF23" s="1069">
        <v>850</v>
      </c>
      <c r="AG23" s="1061"/>
      <c r="AH23" s="1061"/>
      <c r="AI23" s="1061"/>
      <c r="AJ23" s="1070"/>
      <c r="AK23" s="1071"/>
      <c r="AL23" s="1072"/>
      <c r="AM23" s="1072"/>
      <c r="AN23" s="1072"/>
      <c r="AO23" s="1072"/>
      <c r="AP23" s="1061">
        <v>28250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5254</v>
      </c>
      <c r="R28" s="1051"/>
      <c r="S28" s="1051"/>
      <c r="T28" s="1051"/>
      <c r="U28" s="1051"/>
      <c r="V28" s="1051">
        <v>5231</v>
      </c>
      <c r="W28" s="1051"/>
      <c r="X28" s="1051"/>
      <c r="Y28" s="1051"/>
      <c r="Z28" s="1051"/>
      <c r="AA28" s="1051">
        <v>23</v>
      </c>
      <c r="AB28" s="1051"/>
      <c r="AC28" s="1051"/>
      <c r="AD28" s="1051"/>
      <c r="AE28" s="1052"/>
      <c r="AF28" s="1053">
        <v>23</v>
      </c>
      <c r="AG28" s="1051"/>
      <c r="AH28" s="1051"/>
      <c r="AI28" s="1051"/>
      <c r="AJ28" s="1054"/>
      <c r="AK28" s="1042">
        <v>367</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5543</v>
      </c>
      <c r="R29" s="1039"/>
      <c r="S29" s="1039"/>
      <c r="T29" s="1039"/>
      <c r="U29" s="1039"/>
      <c r="V29" s="1039">
        <v>5542</v>
      </c>
      <c r="W29" s="1039"/>
      <c r="X29" s="1039"/>
      <c r="Y29" s="1039"/>
      <c r="Z29" s="1039"/>
      <c r="AA29" s="1039">
        <v>1</v>
      </c>
      <c r="AB29" s="1039"/>
      <c r="AC29" s="1039"/>
      <c r="AD29" s="1039"/>
      <c r="AE29" s="1040"/>
      <c r="AF29" s="1035">
        <v>1</v>
      </c>
      <c r="AG29" s="1036"/>
      <c r="AH29" s="1036"/>
      <c r="AI29" s="1036"/>
      <c r="AJ29" s="1037"/>
      <c r="AK29" s="980">
        <v>800</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930</v>
      </c>
      <c r="R30" s="1039"/>
      <c r="S30" s="1039"/>
      <c r="T30" s="1039"/>
      <c r="U30" s="1039"/>
      <c r="V30" s="1039">
        <v>909</v>
      </c>
      <c r="W30" s="1039"/>
      <c r="X30" s="1039"/>
      <c r="Y30" s="1039"/>
      <c r="Z30" s="1039"/>
      <c r="AA30" s="1039">
        <v>21</v>
      </c>
      <c r="AB30" s="1039"/>
      <c r="AC30" s="1039"/>
      <c r="AD30" s="1039"/>
      <c r="AE30" s="1040"/>
      <c r="AF30" s="1035">
        <v>21</v>
      </c>
      <c r="AG30" s="1036"/>
      <c r="AH30" s="1036"/>
      <c r="AI30" s="1036"/>
      <c r="AJ30" s="1037"/>
      <c r="AK30" s="980">
        <v>202</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170</v>
      </c>
      <c r="R31" s="1039"/>
      <c r="S31" s="1039"/>
      <c r="T31" s="1039"/>
      <c r="U31" s="1039"/>
      <c r="V31" s="1039">
        <v>161</v>
      </c>
      <c r="W31" s="1039"/>
      <c r="X31" s="1039"/>
      <c r="Y31" s="1039"/>
      <c r="Z31" s="1039"/>
      <c r="AA31" s="1039">
        <v>8</v>
      </c>
      <c r="AB31" s="1039"/>
      <c r="AC31" s="1039"/>
      <c r="AD31" s="1039"/>
      <c r="AE31" s="1040"/>
      <c r="AF31" s="1035">
        <v>211</v>
      </c>
      <c r="AG31" s="1036"/>
      <c r="AH31" s="1036"/>
      <c r="AI31" s="1036"/>
      <c r="AJ31" s="1037"/>
      <c r="AK31" s="980">
        <v>7</v>
      </c>
      <c r="AL31" s="971"/>
      <c r="AM31" s="971"/>
      <c r="AN31" s="971"/>
      <c r="AO31" s="971"/>
      <c r="AP31" s="971">
        <v>626</v>
      </c>
      <c r="AQ31" s="971"/>
      <c r="AR31" s="971"/>
      <c r="AS31" s="971"/>
      <c r="AT31" s="971"/>
      <c r="AU31" s="971">
        <v>170</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2729</v>
      </c>
      <c r="R32" s="1039"/>
      <c r="S32" s="1039"/>
      <c r="T32" s="1039"/>
      <c r="U32" s="1039"/>
      <c r="V32" s="1039">
        <v>2373</v>
      </c>
      <c r="W32" s="1039"/>
      <c r="X32" s="1039"/>
      <c r="Y32" s="1039"/>
      <c r="Z32" s="1039"/>
      <c r="AA32" s="1039">
        <v>357</v>
      </c>
      <c r="AB32" s="1039"/>
      <c r="AC32" s="1039"/>
      <c r="AD32" s="1039"/>
      <c r="AE32" s="1040"/>
      <c r="AF32" s="1035">
        <v>1829</v>
      </c>
      <c r="AG32" s="1036"/>
      <c r="AH32" s="1036"/>
      <c r="AI32" s="1036"/>
      <c r="AJ32" s="1037"/>
      <c r="AK32" s="980">
        <v>1131</v>
      </c>
      <c r="AL32" s="971"/>
      <c r="AM32" s="971"/>
      <c r="AN32" s="971"/>
      <c r="AO32" s="971"/>
      <c r="AP32" s="971">
        <v>19856</v>
      </c>
      <c r="AQ32" s="971"/>
      <c r="AR32" s="971"/>
      <c r="AS32" s="971"/>
      <c r="AT32" s="971"/>
      <c r="AU32" s="971">
        <v>13383</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2085</v>
      </c>
      <c r="AG63" s="959"/>
      <c r="AH63" s="959"/>
      <c r="AI63" s="959"/>
      <c r="AJ63" s="1022"/>
      <c r="AK63" s="1023"/>
      <c r="AL63" s="963"/>
      <c r="AM63" s="963"/>
      <c r="AN63" s="963"/>
      <c r="AO63" s="963"/>
      <c r="AP63" s="959">
        <v>20482</v>
      </c>
      <c r="AQ63" s="959"/>
      <c r="AR63" s="959"/>
      <c r="AS63" s="959"/>
      <c r="AT63" s="959"/>
      <c r="AU63" s="959">
        <v>13553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v>99</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148</v>
      </c>
      <c r="AG69" s="971"/>
      <c r="AH69" s="971"/>
      <c r="AI69" s="971"/>
      <c r="AJ69" s="971"/>
      <c r="AK69" s="971">
        <v>39</v>
      </c>
      <c r="AL69" s="971"/>
      <c r="AM69" s="971"/>
      <c r="AN69" s="971"/>
      <c r="AO69" s="971"/>
      <c r="AP69" s="971">
        <v>37</v>
      </c>
      <c r="AQ69" s="971"/>
      <c r="AR69" s="971"/>
      <c r="AS69" s="971"/>
      <c r="AT69" s="971"/>
      <c r="AU69" s="971">
        <v>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6</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635</v>
      </c>
      <c r="AG71" s="971"/>
      <c r="AH71" s="971"/>
      <c r="AI71" s="971"/>
      <c r="AJ71" s="971"/>
      <c r="AK71" s="971" t="s">
        <v>545</v>
      </c>
      <c r="AL71" s="971"/>
      <c r="AM71" s="971"/>
      <c r="AN71" s="971"/>
      <c r="AO71" s="971"/>
      <c r="AP71" s="971">
        <v>16870</v>
      </c>
      <c r="AQ71" s="971"/>
      <c r="AR71" s="971"/>
      <c r="AS71" s="971"/>
      <c r="AT71" s="971"/>
      <c r="AU71" s="971">
        <v>1771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53</v>
      </c>
      <c r="AG72" s="971"/>
      <c r="AH72" s="971"/>
      <c r="AI72" s="971"/>
      <c r="AJ72" s="971"/>
      <c r="AK72" s="971">
        <v>10</v>
      </c>
      <c r="AL72" s="971"/>
      <c r="AM72" s="971"/>
      <c r="AN72" s="971"/>
      <c r="AO72" s="971"/>
      <c r="AP72" s="971">
        <v>530</v>
      </c>
      <c r="AQ72" s="971"/>
      <c r="AR72" s="971"/>
      <c r="AS72" s="971"/>
      <c r="AT72" s="971"/>
      <c r="AU72" s="971">
        <v>530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25</v>
      </c>
      <c r="AG73" s="971"/>
      <c r="AH73" s="971"/>
      <c r="AI73" s="971"/>
      <c r="AJ73" s="971"/>
      <c r="AK73" s="971">
        <v>10</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8</v>
      </c>
      <c r="AG74" s="971"/>
      <c r="AH74" s="971"/>
      <c r="AI74" s="971"/>
      <c r="AJ74" s="971"/>
      <c r="AK74" s="971">
        <v>5</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v>14</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2</v>
      </c>
      <c r="AG76" s="979"/>
      <c r="AH76" s="979"/>
      <c r="AI76" s="979"/>
      <c r="AJ76" s="980"/>
      <c r="AK76" s="981" t="s">
        <v>545</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195</v>
      </c>
      <c r="AG77" s="979"/>
      <c r="AH77" s="979"/>
      <c r="AI77" s="979"/>
      <c r="AJ77" s="980"/>
      <c r="AK77" s="981" t="s">
        <v>545</v>
      </c>
      <c r="AL77" s="979"/>
      <c r="AM77" s="979"/>
      <c r="AN77" s="979"/>
      <c r="AO77" s="980"/>
      <c r="AP77" s="981" t="s">
        <v>545</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556</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13694</v>
      </c>
      <c r="AG78" s="971"/>
      <c r="AH78" s="971"/>
      <c r="AI78" s="971"/>
      <c r="AJ78" s="971"/>
      <c r="AK78" s="971">
        <v>502</v>
      </c>
      <c r="AL78" s="971"/>
      <c r="AM78" s="971"/>
      <c r="AN78" s="971"/>
      <c r="AO78" s="971"/>
      <c r="AP78" s="971" t="s">
        <v>545</v>
      </c>
      <c r="AQ78" s="971"/>
      <c r="AR78" s="971"/>
      <c r="AS78" s="971"/>
      <c r="AT78" s="971"/>
      <c r="AU78" s="971" t="s">
        <v>545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557</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55</v>
      </c>
      <c r="AG79" s="971"/>
      <c r="AH79" s="971"/>
      <c r="AI79" s="971"/>
      <c r="AJ79" s="971"/>
      <c r="AK79" s="971">
        <v>8</v>
      </c>
      <c r="AL79" s="971"/>
      <c r="AM79" s="971"/>
      <c r="AN79" s="971"/>
      <c r="AO79" s="971"/>
      <c r="AP79" s="971" t="s">
        <v>545</v>
      </c>
      <c r="AQ79" s="971"/>
      <c r="AR79" s="971"/>
      <c r="AS79" s="971"/>
      <c r="AT79" s="971"/>
      <c r="AU79" s="971" t="s">
        <v>545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558</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224</v>
      </c>
      <c r="AG80" s="971"/>
      <c r="AH80" s="971"/>
      <c r="AI80" s="971"/>
      <c r="AJ80" s="971"/>
      <c r="AK80" s="971">
        <v>3</v>
      </c>
      <c r="AL80" s="971"/>
      <c r="AM80" s="971"/>
      <c r="AN80" s="971"/>
      <c r="AO80" s="971"/>
      <c r="AP80" s="971" t="s">
        <v>545</v>
      </c>
      <c r="AQ80" s="971"/>
      <c r="AR80" s="971"/>
      <c r="AS80" s="971"/>
      <c r="AT80" s="971"/>
      <c r="AU80" s="971" t="s">
        <v>545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559</v>
      </c>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v>5</v>
      </c>
      <c r="AG81" s="971"/>
      <c r="AH81" s="971"/>
      <c r="AI81" s="971"/>
      <c r="AJ81" s="971"/>
      <c r="AK81" s="971">
        <v>12</v>
      </c>
      <c r="AL81" s="971"/>
      <c r="AM81" s="971"/>
      <c r="AN81" s="971"/>
      <c r="AO81" s="971"/>
      <c r="AP81" s="971" t="s">
        <v>545</v>
      </c>
      <c r="AQ81" s="971"/>
      <c r="AR81" s="971"/>
      <c r="AS81" s="971"/>
      <c r="AT81" s="971"/>
      <c r="AU81" s="971" t="s">
        <v>545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15162</v>
      </c>
      <c r="AG88" s="959"/>
      <c r="AH88" s="959"/>
      <c r="AI88" s="959"/>
      <c r="AJ88" s="959"/>
      <c r="AK88" s="963"/>
      <c r="AL88" s="963"/>
      <c r="AM88" s="963"/>
      <c r="AN88" s="963"/>
      <c r="AO88" s="963"/>
      <c r="AP88" s="959">
        <v>17438</v>
      </c>
      <c r="AQ88" s="959"/>
      <c r="AR88" s="959"/>
      <c r="AS88" s="959"/>
      <c r="AT88" s="959"/>
      <c r="AU88" s="959">
        <v>2306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v>36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2999542</v>
      </c>
      <c r="AB110" s="889"/>
      <c r="AC110" s="889"/>
      <c r="AD110" s="889"/>
      <c r="AE110" s="890"/>
      <c r="AF110" s="891">
        <v>3076443</v>
      </c>
      <c r="AG110" s="889"/>
      <c r="AH110" s="889"/>
      <c r="AI110" s="889"/>
      <c r="AJ110" s="890"/>
      <c r="AK110" s="891">
        <v>3587485</v>
      </c>
      <c r="AL110" s="889"/>
      <c r="AM110" s="889"/>
      <c r="AN110" s="889"/>
      <c r="AO110" s="890"/>
      <c r="AP110" s="892">
        <v>26.7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32250661</v>
      </c>
      <c r="BR110" s="842"/>
      <c r="BS110" s="842"/>
      <c r="BT110" s="842"/>
      <c r="BU110" s="842"/>
      <c r="BV110" s="842">
        <v>30423697</v>
      </c>
      <c r="BW110" s="842"/>
      <c r="BX110" s="842"/>
      <c r="BY110" s="842"/>
      <c r="BZ110" s="842"/>
      <c r="CA110" s="842">
        <v>28249696</v>
      </c>
      <c r="CB110" s="842"/>
      <c r="CC110" s="842"/>
      <c r="CD110" s="842"/>
      <c r="CE110" s="842"/>
      <c r="CF110" s="866">
        <v>210.1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16602273</v>
      </c>
      <c r="BR112" s="817"/>
      <c r="BS112" s="817"/>
      <c r="BT112" s="817"/>
      <c r="BU112" s="817"/>
      <c r="BV112" s="817">
        <v>15080155</v>
      </c>
      <c r="BW112" s="817"/>
      <c r="BX112" s="817"/>
      <c r="BY112" s="817"/>
      <c r="BZ112" s="817"/>
      <c r="CA112" s="817">
        <v>13553355</v>
      </c>
      <c r="CB112" s="817"/>
      <c r="CC112" s="817"/>
      <c r="CD112" s="817"/>
      <c r="CE112" s="817"/>
      <c r="CF112" s="875">
        <v>100.8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1675746</v>
      </c>
      <c r="AB113" s="919"/>
      <c r="AC113" s="919"/>
      <c r="AD113" s="919"/>
      <c r="AE113" s="920"/>
      <c r="AF113" s="921">
        <v>1481381</v>
      </c>
      <c r="AG113" s="919"/>
      <c r="AH113" s="919"/>
      <c r="AI113" s="919"/>
      <c r="AJ113" s="920"/>
      <c r="AK113" s="921">
        <v>1445822</v>
      </c>
      <c r="AL113" s="919"/>
      <c r="AM113" s="919"/>
      <c r="AN113" s="919"/>
      <c r="AO113" s="920"/>
      <c r="AP113" s="922">
        <v>10.8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2651670</v>
      </c>
      <c r="BR113" s="817"/>
      <c r="BS113" s="817"/>
      <c r="BT113" s="817"/>
      <c r="BU113" s="817"/>
      <c r="BV113" s="817">
        <v>2446891</v>
      </c>
      <c r="BW113" s="817"/>
      <c r="BX113" s="817"/>
      <c r="BY113" s="817"/>
      <c r="BZ113" s="817"/>
      <c r="CA113" s="817">
        <v>2306203</v>
      </c>
      <c r="CB113" s="817"/>
      <c r="CC113" s="817"/>
      <c r="CD113" s="817"/>
      <c r="CE113" s="817"/>
      <c r="CF113" s="875">
        <v>17.100000000000001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217926</v>
      </c>
      <c r="AB114" s="780"/>
      <c r="AC114" s="780"/>
      <c r="AD114" s="780"/>
      <c r="AE114" s="781"/>
      <c r="AF114" s="782">
        <v>213415</v>
      </c>
      <c r="AG114" s="780"/>
      <c r="AH114" s="780"/>
      <c r="AI114" s="780"/>
      <c r="AJ114" s="781"/>
      <c r="AK114" s="782">
        <v>279191</v>
      </c>
      <c r="AL114" s="780"/>
      <c r="AM114" s="780"/>
      <c r="AN114" s="780"/>
      <c r="AO114" s="781"/>
      <c r="AP114" s="824">
        <v>2.1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3294933</v>
      </c>
      <c r="BR114" s="817"/>
      <c r="BS114" s="817"/>
      <c r="BT114" s="817"/>
      <c r="BU114" s="817"/>
      <c r="BV114" s="817">
        <v>3247003</v>
      </c>
      <c r="BW114" s="817"/>
      <c r="BX114" s="817"/>
      <c r="BY114" s="817"/>
      <c r="BZ114" s="817"/>
      <c r="CA114" s="817">
        <v>3266064</v>
      </c>
      <c r="CB114" s="817"/>
      <c r="CC114" s="817"/>
      <c r="CD114" s="817"/>
      <c r="CE114" s="817"/>
      <c r="CF114" s="875">
        <v>24.3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4893214</v>
      </c>
      <c r="AB117" s="903"/>
      <c r="AC117" s="903"/>
      <c r="AD117" s="903"/>
      <c r="AE117" s="904"/>
      <c r="AF117" s="905">
        <v>4771239</v>
      </c>
      <c r="AG117" s="903"/>
      <c r="AH117" s="903"/>
      <c r="AI117" s="903"/>
      <c r="AJ117" s="904"/>
      <c r="AK117" s="905">
        <v>5312498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54799537</v>
      </c>
      <c r="BR119" s="845"/>
      <c r="BS119" s="845"/>
      <c r="BT119" s="845"/>
      <c r="BU119" s="845"/>
      <c r="BV119" s="845">
        <v>51197746</v>
      </c>
      <c r="BW119" s="845"/>
      <c r="BX119" s="845"/>
      <c r="BY119" s="845"/>
      <c r="BZ119" s="845"/>
      <c r="CA119" s="845">
        <v>47375318</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13687610</v>
      </c>
      <c r="BR120" s="842"/>
      <c r="BS120" s="842"/>
      <c r="BT120" s="842"/>
      <c r="BU120" s="842"/>
      <c r="BV120" s="842">
        <v>14483758</v>
      </c>
      <c r="BW120" s="842"/>
      <c r="BX120" s="842"/>
      <c r="BY120" s="842"/>
      <c r="BZ120" s="842"/>
      <c r="CA120" s="842">
        <v>13767671</v>
      </c>
      <c r="CB120" s="842"/>
      <c r="CC120" s="842"/>
      <c r="CD120" s="842"/>
      <c r="CE120" s="842"/>
      <c r="CF120" s="866">
        <v>102.4</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16426717</v>
      </c>
      <c r="DH120" s="842"/>
      <c r="DI120" s="842"/>
      <c r="DJ120" s="842"/>
      <c r="DK120" s="842"/>
      <c r="DL120" s="842">
        <v>14918223</v>
      </c>
      <c r="DM120" s="842"/>
      <c r="DN120" s="842"/>
      <c r="DO120" s="842"/>
      <c r="DP120" s="842"/>
      <c r="DQ120" s="842">
        <v>13382983</v>
      </c>
      <c r="DR120" s="842"/>
      <c r="DS120" s="842"/>
      <c r="DT120" s="842"/>
      <c r="DU120" s="842"/>
      <c r="DV120" s="843">
        <v>99.5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2322056</v>
      </c>
      <c r="BR121" s="817"/>
      <c r="BS121" s="817"/>
      <c r="BT121" s="817"/>
      <c r="BU121" s="817"/>
      <c r="BV121" s="817">
        <v>2137120</v>
      </c>
      <c r="BW121" s="817"/>
      <c r="BX121" s="817"/>
      <c r="BY121" s="817"/>
      <c r="BZ121" s="817"/>
      <c r="CA121" s="817">
        <v>2041449</v>
      </c>
      <c r="CB121" s="817"/>
      <c r="CC121" s="817"/>
      <c r="CD121" s="817"/>
      <c r="CE121" s="817"/>
      <c r="CF121" s="875">
        <v>15.2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175556</v>
      </c>
      <c r="DH121" s="817"/>
      <c r="DI121" s="817"/>
      <c r="DJ121" s="817"/>
      <c r="DK121" s="817"/>
      <c r="DL121" s="817">
        <v>161932</v>
      </c>
      <c r="DM121" s="817"/>
      <c r="DN121" s="817"/>
      <c r="DO121" s="817"/>
      <c r="DP121" s="817"/>
      <c r="DQ121" s="817">
        <v>170372</v>
      </c>
      <c r="DR121" s="817"/>
      <c r="DS121" s="817"/>
      <c r="DT121" s="817"/>
      <c r="DU121" s="817"/>
      <c r="DV121" s="794">
        <v>1.3</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34733345</v>
      </c>
      <c r="BR122" s="845"/>
      <c r="BS122" s="845"/>
      <c r="BT122" s="845"/>
      <c r="BU122" s="845"/>
      <c r="BV122" s="845">
        <v>32870711</v>
      </c>
      <c r="BW122" s="845"/>
      <c r="BX122" s="845"/>
      <c r="BY122" s="845"/>
      <c r="BZ122" s="845"/>
      <c r="CA122" s="845">
        <v>30848252</v>
      </c>
      <c r="CB122" s="845"/>
      <c r="CC122" s="845"/>
      <c r="CD122" s="845"/>
      <c r="CE122" s="845"/>
      <c r="CF122" s="846">
        <v>229.4</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50743011</v>
      </c>
      <c r="BR123" s="833"/>
      <c r="BS123" s="833"/>
      <c r="BT123" s="833"/>
      <c r="BU123" s="833"/>
      <c r="BV123" s="833">
        <v>49491589</v>
      </c>
      <c r="BW123" s="833"/>
      <c r="BX123" s="833"/>
      <c r="BY123" s="833"/>
      <c r="BZ123" s="833"/>
      <c r="CA123" s="833">
        <v>46657372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29.6</v>
      </c>
      <c r="BR124" s="831"/>
      <c r="BS124" s="831"/>
      <c r="BT124" s="831"/>
      <c r="BU124" s="831"/>
      <c r="BV124" s="831">
        <v>12.9</v>
      </c>
      <c r="BW124" s="831"/>
      <c r="BX124" s="831"/>
      <c r="BY124" s="831"/>
      <c r="BZ124" s="831"/>
      <c r="CA124" s="831">
        <v>5.3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224510</v>
      </c>
      <c r="AB128" s="801"/>
      <c r="AC128" s="801"/>
      <c r="AD128" s="801"/>
      <c r="AE128" s="802"/>
      <c r="AF128" s="803">
        <v>224260</v>
      </c>
      <c r="AG128" s="801"/>
      <c r="AH128" s="801"/>
      <c r="AI128" s="801"/>
      <c r="AJ128" s="802"/>
      <c r="AK128" s="803">
        <v>223001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16912129</v>
      </c>
      <c r="AB129" s="780"/>
      <c r="AC129" s="780"/>
      <c r="AD129" s="780"/>
      <c r="AE129" s="781"/>
      <c r="AF129" s="782">
        <v>16423253</v>
      </c>
      <c r="AG129" s="780"/>
      <c r="AH129" s="780"/>
      <c r="AI129" s="780"/>
      <c r="AJ129" s="781"/>
      <c r="AK129" s="782">
        <v>16950189</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3252197</v>
      </c>
      <c r="AB130" s="780"/>
      <c r="AC130" s="780"/>
      <c r="AD130" s="780"/>
      <c r="AE130" s="781"/>
      <c r="AF130" s="782">
        <v>3216079</v>
      </c>
      <c r="AG130" s="780"/>
      <c r="AH130" s="780"/>
      <c r="AI130" s="780"/>
      <c r="AJ130" s="781"/>
      <c r="AK130" s="782">
        <v>3501621</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13659932</v>
      </c>
      <c r="AB131" s="764"/>
      <c r="AC131" s="764"/>
      <c r="AD131" s="764"/>
      <c r="AE131" s="765"/>
      <c r="AF131" s="766">
        <v>13207174</v>
      </c>
      <c r="AG131" s="764"/>
      <c r="AH131" s="764"/>
      <c r="AI131" s="764"/>
      <c r="AJ131" s="765"/>
      <c r="AK131" s="766">
        <v>13448568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10.369795399999999</v>
      </c>
      <c r="AB132" s="745"/>
      <c r="AC132" s="745"/>
      <c r="AD132" s="745"/>
      <c r="AE132" s="746"/>
      <c r="AF132" s="747">
        <v>10.07709901</v>
      </c>
      <c r="AG132" s="745"/>
      <c r="AH132" s="745"/>
      <c r="AI132" s="745"/>
      <c r="AJ132" s="746"/>
      <c r="AK132" s="747">
        <v>11.80702659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9.1</v>
      </c>
      <c r="AB133" s="724"/>
      <c r="AC133" s="724"/>
      <c r="AD133" s="724"/>
      <c r="AE133" s="725"/>
      <c r="AF133" s="723">
        <v>9.8000000000000007</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GNiycmfcKHPGWtA6Q/637hqBERq4xdHoesLWSDcrZ0IdcMxy99UFmKhP59ZDygyIXIgR7UuYOnRkMWlNYKLYQ==" saltValue="WlMfp/xGO7ebvaZ1rBCG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31" sqref="BB3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bTjiDIO6efbDB7BqdGqjjYlOkJhKi1uLrJO3Q94lM/yCjmjqYa08SjuvlyN6gPA1B1iqCKqm47v1/8CSLmQ==" saltValue="UA7stOsTkzFs5k08s2y8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XjTWEveaddIaMmJFEVMJha5W52d7xO1VbqYg5FMGje8Ao2uXBNGh+mQCFhfvtjfRhApsOVybc5aXxoAygjjxA==" saltValue="VmCZZjxshMCeg7Pmga1q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4709264</v>
      </c>
      <c r="AP9" s="281">
        <v>79577</v>
      </c>
      <c r="AQ9" s="282">
        <v>73824</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878590</v>
      </c>
      <c r="AP10" s="284">
        <v>14846</v>
      </c>
      <c r="AQ10" s="285">
        <v>6244</v>
      </c>
      <c r="AR10" s="286">
        <v>137.80000000000001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4590</v>
      </c>
      <c r="AP11" s="284">
        <v>78</v>
      </c>
      <c r="AQ11" s="285">
        <v>1048</v>
      </c>
      <c r="AR11" s="286">
        <v>-92.6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8</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65630</v>
      </c>
      <c r="AP13" s="284">
        <v>1109</v>
      </c>
      <c r="AQ13" s="285">
        <v>2350</v>
      </c>
      <c r="AR13" s="286">
        <v>-52.8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71238</v>
      </c>
      <c r="AP14" s="284">
        <v>1204</v>
      </c>
      <c r="AQ14" s="285">
        <v>1698</v>
      </c>
      <c r="AR14" s="286">
        <v>-29.1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-232350</v>
      </c>
      <c r="AP15" s="284">
        <v>-3926</v>
      </c>
      <c r="AQ15" s="285">
        <v>-3564</v>
      </c>
      <c r="AR15" s="286">
        <v>10.199999999999999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5496962</v>
      </c>
      <c r="AP16" s="284">
        <v>92887</v>
      </c>
      <c r="AQ16" s="285">
        <v>81608</v>
      </c>
      <c r="AR16" s="286">
        <v>13.8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7.42</v>
      </c>
      <c r="AP21" s="298">
        <v>7.59</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96.5</v>
      </c>
      <c r="AP22" s="303">
        <v>98.2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3587485</v>
      </c>
      <c r="AP32" s="312">
        <v>60621</v>
      </c>
      <c r="AQ32" s="313">
        <v>42992</v>
      </c>
      <c r="AR32" s="314">
        <v>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43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1445822</v>
      </c>
      <c r="AP35" s="312">
        <v>24431</v>
      </c>
      <c r="AQ35" s="313">
        <v>11969</v>
      </c>
      <c r="AR35" s="314">
        <v>104.1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279191</v>
      </c>
      <c r="AP36" s="312">
        <v>4718</v>
      </c>
      <c r="AQ36" s="313">
        <v>2138</v>
      </c>
      <c r="AR36" s="314">
        <v>120.7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592</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-223001</v>
      </c>
      <c r="AP39" s="312">
        <v>-3768</v>
      </c>
      <c r="AQ39" s="313">
        <v>-5777</v>
      </c>
      <c r="AR39" s="314">
        <v>-34.799999999999997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-3501621</v>
      </c>
      <c r="AP40" s="312">
        <v>-59170</v>
      </c>
      <c r="AQ40" s="313">
        <v>-36457</v>
      </c>
      <c r="AR40" s="314">
        <v>62.3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1587876</v>
      </c>
      <c r="AP41" s="312">
        <v>26832</v>
      </c>
      <c r="AQ41" s="313">
        <v>15502</v>
      </c>
      <c r="AR41" s="314">
        <v>73.099999999999994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7622759</v>
      </c>
      <c r="AN51" s="334">
        <v>126161</v>
      </c>
      <c r="AO51" s="335">
        <v>23.2</v>
      </c>
      <c r="AP51" s="336">
        <v>62383</v>
      </c>
      <c r="AQ51" s="337">
        <v>14.1</v>
      </c>
      <c r="AR51" s="338">
        <v>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6213908</v>
      </c>
      <c r="AN52" s="342">
        <v>102844</v>
      </c>
      <c r="AO52" s="343">
        <v>34.1</v>
      </c>
      <c r="AP52" s="344">
        <v>35325</v>
      </c>
      <c r="AQ52" s="345">
        <v>7.6</v>
      </c>
      <c r="AR52" s="346">
        <v>26.5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1759240</v>
      </c>
      <c r="AN53" s="334">
        <v>29273</v>
      </c>
      <c r="AO53" s="335">
        <v>-76.8</v>
      </c>
      <c r="AP53" s="336">
        <v>63812</v>
      </c>
      <c r="AQ53" s="337">
        <v>2.2999999999999998</v>
      </c>
      <c r="AR53" s="338">
        <v>-79.099999999999994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1180426</v>
      </c>
      <c r="AN54" s="342">
        <v>19642</v>
      </c>
      <c r="AO54" s="343">
        <v>-80.900000000000006</v>
      </c>
      <c r="AP54" s="344">
        <v>33848</v>
      </c>
      <c r="AQ54" s="345">
        <v>-4.2</v>
      </c>
      <c r="AR54" s="346">
        <v>-76.7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2106586</v>
      </c>
      <c r="AN55" s="334">
        <v>35208</v>
      </c>
      <c r="AO55" s="335">
        <v>20.3</v>
      </c>
      <c r="AP55" s="336">
        <v>54225</v>
      </c>
      <c r="AQ55" s="337">
        <v>-15</v>
      </c>
      <c r="AR55" s="338">
        <v>35.299999999999997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1683651</v>
      </c>
      <c r="AN56" s="342">
        <v>28139</v>
      </c>
      <c r="AO56" s="343">
        <v>43.3</v>
      </c>
      <c r="AP56" s="344">
        <v>27337</v>
      </c>
      <c r="AQ56" s="345">
        <v>-19.2</v>
      </c>
      <c r="AR56" s="346">
        <v>62.5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1987168</v>
      </c>
      <c r="AN57" s="334">
        <v>33382</v>
      </c>
      <c r="AO57" s="335">
        <v>-5.2</v>
      </c>
      <c r="AP57" s="336">
        <v>54016</v>
      </c>
      <c r="AQ57" s="337">
        <v>-0.4</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1403338</v>
      </c>
      <c r="AN58" s="342">
        <v>23574</v>
      </c>
      <c r="AO58" s="343">
        <v>-16.2</v>
      </c>
      <c r="AP58" s="344">
        <v>28078</v>
      </c>
      <c r="AQ58" s="345">
        <v>2.7</v>
      </c>
      <c r="AR58" s="346">
        <v>-18.899999999999999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3226993</v>
      </c>
      <c r="AN59" s="334">
        <v>54529</v>
      </c>
      <c r="AO59" s="335">
        <v>63.3</v>
      </c>
      <c r="AP59" s="336">
        <v>52786</v>
      </c>
      <c r="AQ59" s="337">
        <v>-2.2999999999999998</v>
      </c>
      <c r="AR59" s="338">
        <v>65.599999999999994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2239503</v>
      </c>
      <c r="AN60" s="342">
        <v>37843</v>
      </c>
      <c r="AO60" s="343">
        <v>60.5</v>
      </c>
      <c r="AP60" s="344">
        <v>28742</v>
      </c>
      <c r="AQ60" s="345">
        <v>2.4</v>
      </c>
      <c r="AR60" s="346">
        <v>58.1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3340549</v>
      </c>
      <c r="AN61" s="349">
        <v>55711</v>
      </c>
      <c r="AO61" s="350">
        <v>5</v>
      </c>
      <c r="AP61" s="351">
        <v>57444</v>
      </c>
      <c r="AQ61" s="352">
        <v>-0.3</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2544165</v>
      </c>
      <c r="AN62" s="342">
        <v>42408</v>
      </c>
      <c r="AO62" s="343">
        <v>8.1999999999999993</v>
      </c>
      <c r="AP62" s="344">
        <v>30666</v>
      </c>
      <c r="AQ62" s="345">
        <v>-2.1</v>
      </c>
      <c r="AR62" s="346">
        <v>10.3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vmwqlQR9/23lZvBzFKPmwDtzWiOjk7vTogAXAk6HS1GPPbrp/woNbr25pWK3VJ0z7JYqNVY/1mgdvwkArWUQ==" saltValue="+imhPmp240ifXRN38GwV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E85" sqref="AE8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mY84QhpEYRL+ABeMDRBnRgUt4jVgH3N1t5sztx/gyFVRZquhO5RyaZ99QwDgRvHNQ7Z9GBwyPsNfnvsBqLafwQ==" saltValue="5vOpwR5PlKgUuwYCp6Ch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X116" sqref="AX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XmCb2qtW1weyFmPsWkPkQCGozEI+ezJCAJRdc6cHvZet+cdKeMwsesFXzVegaT2D7oNRf/iKCaG6WLAZFSH+5Q==" saltValue="KZTrXLxBIQLOfVV67w/X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9" zoomScaleNormal="69"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24.06</v>
      </c>
      <c r="G47" s="12">
        <v>22.82</v>
      </c>
      <c r="H47" s="12">
        <v>26.15</v>
      </c>
      <c r="I47" s="12">
        <v>29.1</v>
      </c>
      <c r="J47" s="13">
        <v>27.35</v>
      </c>
    </row>
    <row r="48" spans="2:10" ht="57.75" customHeight="1" x14ac:dyDescent="0.15">
      <c r="B48" s="14"/>
      <c r="C48" s="1141" t="s">
        <v>4</v>
      </c>
      <c r="D48" s="1141"/>
      <c r="E48" s="1142"/>
      <c r="F48" s="15">
        <v>3.04</v>
      </c>
      <c r="G48" s="16">
        <v>8.2899999999999991</v>
      </c>
      <c r="H48" s="16">
        <v>4.6900000000000004</v>
      </c>
      <c r="I48" s="16">
        <v>6.67</v>
      </c>
      <c r="J48" s="17">
        <v>5.0199999999999996</v>
      </c>
    </row>
    <row r="49" spans="2:10" ht="57.75" customHeight="1" thickBot="1" x14ac:dyDescent="0.2">
      <c r="B49" s="18"/>
      <c r="C49" s="1143" t="s">
        <v>5</v>
      </c>
      <c r="D49" s="1143"/>
      <c r="E49" s="1144"/>
      <c r="F49" s="19" t="s">
        <v>529</v>
      </c>
      <c r="G49" s="20">
        <v>3.11</v>
      </c>
      <c r="H49" s="20" t="s">
        <v>530</v>
      </c>
      <c r="I49" s="20">
        <v>1.57</v>
      </c>
      <c r="J49" s="21" t="s">
        <v>531</v>
      </c>
    </row>
    <row r="50" spans="2:10" x14ac:dyDescent="0.15"/>
  </sheetData>
  <sheetProtection algorithmName="SHA-512" hashValue="uSGTMDMi+tE+JNu6EQV1wZcgkt3k62ZuLZtq6Bwhj16Zt8MLCP/AtOgAEdq5s7EweGxX2Pc6ZPgf0r3gGFQdFQ==" saltValue="l3ycCu+YdAQzQgESxAzB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G36" sqref="G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12.86</v>
      </c>
      <c r="G34" s="33">
        <v>12.58</v>
      </c>
      <c r="H34" s="33">
        <v>12.84</v>
      </c>
      <c r="I34" s="33">
        <v>12.21</v>
      </c>
      <c r="J34" s="34">
        <v>10.79</v>
      </c>
      <c r="K34" s="22"/>
      <c r="L34" s="22"/>
      <c r="M34" s="22"/>
      <c r="N34" s="22"/>
      <c r="O34" s="22"/>
      <c r="P34" s="22"/>
    </row>
    <row r="35" spans="1:16" ht="39" customHeight="1" x14ac:dyDescent="0.15">
      <c r="A35" s="22"/>
      <c r="B35" s="35"/>
      <c r="C35" s="1145" t="s">
        <v>533</v>
      </c>
      <c r="D35" s="1146"/>
      <c r="E35" s="1147"/>
      <c r="F35" s="36">
        <v>2.95</v>
      </c>
      <c r="G35" s="37">
        <v>8.19</v>
      </c>
      <c r="H35" s="37">
        <v>4.6900000000000004</v>
      </c>
      <c r="I35" s="37">
        <v>6.67</v>
      </c>
      <c r="J35" s="38">
        <v>5.01</v>
      </c>
      <c r="K35" s="22"/>
      <c r="L35" s="22"/>
      <c r="M35" s="22"/>
      <c r="N35" s="22"/>
      <c r="O35" s="22"/>
      <c r="P35" s="22"/>
    </row>
    <row r="36" spans="1:16" ht="39" customHeight="1" x14ac:dyDescent="0.15">
      <c r="A36" s="22"/>
      <c r="B36" s="35"/>
      <c r="C36" s="1145" t="s">
        <v>534</v>
      </c>
      <c r="D36" s="1146"/>
      <c r="E36" s="1147"/>
      <c r="F36" s="36">
        <v>1.03</v>
      </c>
      <c r="G36" s="37">
        <v>1.0900000000000001</v>
      </c>
      <c r="H36" s="37">
        <v>1.08</v>
      </c>
      <c r="I36" s="37">
        <v>1.0900000000000001</v>
      </c>
      <c r="J36" s="38">
        <v>1.24</v>
      </c>
      <c r="K36" s="22"/>
      <c r="L36" s="22"/>
      <c r="M36" s="22"/>
      <c r="N36" s="22"/>
      <c r="O36" s="22"/>
      <c r="P36" s="22"/>
    </row>
    <row r="37" spans="1:16" ht="39" customHeight="1" x14ac:dyDescent="0.15">
      <c r="A37" s="22"/>
      <c r="B37" s="35"/>
      <c r="C37" s="1145" t="s">
        <v>535</v>
      </c>
      <c r="D37" s="1146"/>
      <c r="E37" s="1147"/>
      <c r="F37" s="36">
        <v>0.78</v>
      </c>
      <c r="G37" s="37">
        <v>1.1499999999999999</v>
      </c>
      <c r="H37" s="37">
        <v>1.2</v>
      </c>
      <c r="I37" s="37">
        <v>0.3</v>
      </c>
      <c r="J37" s="38">
        <v>0.13</v>
      </c>
      <c r="K37" s="22"/>
      <c r="L37" s="22"/>
      <c r="M37" s="22"/>
      <c r="N37" s="22"/>
      <c r="O37" s="22"/>
      <c r="P37" s="22"/>
    </row>
    <row r="38" spans="1:16" ht="39" customHeight="1" x14ac:dyDescent="0.15">
      <c r="A38" s="22"/>
      <c r="B38" s="35"/>
      <c r="C38" s="1145" t="s">
        <v>536</v>
      </c>
      <c r="D38" s="1146"/>
      <c r="E38" s="1147"/>
      <c r="F38" s="36">
        <v>7.0000000000000007E-2</v>
      </c>
      <c r="G38" s="37">
        <v>0.1</v>
      </c>
      <c r="H38" s="37">
        <v>0.09</v>
      </c>
      <c r="I38" s="37">
        <v>0.11</v>
      </c>
      <c r="J38" s="38">
        <v>0.12</v>
      </c>
      <c r="K38" s="22"/>
      <c r="L38" s="22"/>
      <c r="M38" s="22"/>
      <c r="N38" s="22"/>
      <c r="O38" s="22"/>
      <c r="P38" s="22"/>
    </row>
    <row r="39" spans="1:16" ht="39" customHeight="1" x14ac:dyDescent="0.15">
      <c r="A39" s="22"/>
      <c r="B39" s="35"/>
      <c r="C39" s="1145" t="s">
        <v>537</v>
      </c>
      <c r="D39" s="1146"/>
      <c r="E39" s="1147"/>
      <c r="F39" s="36">
        <v>0.94</v>
      </c>
      <c r="G39" s="37">
        <v>1.1000000000000001</v>
      </c>
      <c r="H39" s="37">
        <v>1.01</v>
      </c>
      <c r="I39" s="37">
        <v>1.05</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0.08</v>
      </c>
      <c r="G43" s="42">
        <v>0.09</v>
      </c>
      <c r="H43" s="42">
        <v>0</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0nm3tSkFlorneeGsDedEX3peoN3hgR4NSFXC8ZSLDZv5qdtT3XWji74voWuuqYnjZV+TnWEkehBJBQ2aB/iSA==" saltValue="9LvAalEMflWRFmI9BtZO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I64" sqref="I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2895</v>
      </c>
      <c r="L45" s="60">
        <v>2814</v>
      </c>
      <c r="M45" s="60">
        <v>3000</v>
      </c>
      <c r="N45" s="60">
        <v>3076</v>
      </c>
      <c r="O45" s="61">
        <v>3587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1575</v>
      </c>
      <c r="L48" s="64">
        <v>1648</v>
      </c>
      <c r="M48" s="64">
        <v>1676</v>
      </c>
      <c r="N48" s="64">
        <v>1481</v>
      </c>
      <c r="O48" s="65">
        <v>1446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154</v>
      </c>
      <c r="L49" s="64">
        <v>219</v>
      </c>
      <c r="M49" s="64">
        <v>218</v>
      </c>
      <c r="N49" s="64">
        <v>213</v>
      </c>
      <c r="O49" s="65">
        <v>279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3638</v>
      </c>
      <c r="L52" s="64">
        <v>3480</v>
      </c>
      <c r="M52" s="64">
        <v>3477</v>
      </c>
      <c r="N52" s="64">
        <v>3440</v>
      </c>
      <c r="O52" s="65">
        <v>3725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986</v>
      </c>
      <c r="L53" s="69">
        <v>1201</v>
      </c>
      <c r="M53" s="69">
        <v>1417</v>
      </c>
      <c r="N53" s="69">
        <v>1330</v>
      </c>
      <c r="O53" s="70">
        <v>1587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dZmzF9wjekkDeKpmvvoy6mMLhZhhK0QrFBzoRAq61qYQZBjYATyBwATMlzL8X+lyWwxKUVCruzOx4unihYkUg==" saltValue="oQ8jJk3uAsKFfP/OSK4r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S46" sqref="S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31752</v>
      </c>
      <c r="J41" s="356">
        <v>31963</v>
      </c>
      <c r="K41" s="356">
        <v>32251</v>
      </c>
      <c r="L41" s="356">
        <v>30424</v>
      </c>
      <c r="M41" s="357">
        <v>28250</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18466</v>
      </c>
      <c r="J43" s="359">
        <v>17456</v>
      </c>
      <c r="K43" s="359">
        <v>16602</v>
      </c>
      <c r="L43" s="359">
        <v>15080</v>
      </c>
      <c r="M43" s="360">
        <v>13553</v>
      </c>
    </row>
    <row r="44" spans="2:13" ht="27.75" customHeight="1" x14ac:dyDescent="0.15">
      <c r="B44" s="1186"/>
      <c r="C44" s="1187"/>
      <c r="D44" s="106"/>
      <c r="E44" s="1190" t="s">
        <v>34</v>
      </c>
      <c r="F44" s="1190"/>
      <c r="G44" s="1190"/>
      <c r="H44" s="1191"/>
      <c r="I44" s="358">
        <v>2374</v>
      </c>
      <c r="J44" s="359">
        <v>2604</v>
      </c>
      <c r="K44" s="359">
        <v>2652</v>
      </c>
      <c r="L44" s="359">
        <v>2447</v>
      </c>
      <c r="M44" s="360">
        <v>2306</v>
      </c>
    </row>
    <row r="45" spans="2:13" ht="27.75" customHeight="1" x14ac:dyDescent="0.15">
      <c r="B45" s="1186"/>
      <c r="C45" s="1187"/>
      <c r="D45" s="106"/>
      <c r="E45" s="1190" t="s">
        <v>35</v>
      </c>
      <c r="F45" s="1190"/>
      <c r="G45" s="1190"/>
      <c r="H45" s="1191"/>
      <c r="I45" s="358">
        <v>3219</v>
      </c>
      <c r="J45" s="359">
        <v>3232</v>
      </c>
      <c r="K45" s="359">
        <v>3295</v>
      </c>
      <c r="L45" s="359">
        <v>3247</v>
      </c>
      <c r="M45" s="360">
        <v>3266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10610</v>
      </c>
      <c r="J50" s="359">
        <v>10933</v>
      </c>
      <c r="K50" s="359">
        <v>13688</v>
      </c>
      <c r="L50" s="359">
        <v>14484</v>
      </c>
      <c r="M50" s="360">
        <v>13768</v>
      </c>
    </row>
    <row r="51" spans="2:13" ht="27.75" customHeight="1" x14ac:dyDescent="0.15">
      <c r="B51" s="1186"/>
      <c r="C51" s="1187"/>
      <c r="D51" s="106"/>
      <c r="E51" s="1190" t="s">
        <v>42</v>
      </c>
      <c r="F51" s="1190"/>
      <c r="G51" s="1190"/>
      <c r="H51" s="1191"/>
      <c r="I51" s="358">
        <v>2633</v>
      </c>
      <c r="J51" s="359">
        <v>2475</v>
      </c>
      <c r="K51" s="359">
        <v>2322</v>
      </c>
      <c r="L51" s="359">
        <v>2137</v>
      </c>
      <c r="M51" s="360">
        <v>2041</v>
      </c>
    </row>
    <row r="52" spans="2:13" ht="27.75" customHeight="1" x14ac:dyDescent="0.15">
      <c r="B52" s="1188"/>
      <c r="C52" s="1189"/>
      <c r="D52" s="106"/>
      <c r="E52" s="1190" t="s">
        <v>43</v>
      </c>
      <c r="F52" s="1190"/>
      <c r="G52" s="1190"/>
      <c r="H52" s="1191"/>
      <c r="I52" s="358">
        <v>36392</v>
      </c>
      <c r="J52" s="359">
        <v>35681</v>
      </c>
      <c r="K52" s="359">
        <v>34733</v>
      </c>
      <c r="L52" s="359">
        <v>32871</v>
      </c>
      <c r="M52" s="360">
        <v>30848</v>
      </c>
    </row>
    <row r="53" spans="2:13" ht="27.75" customHeight="1" thickBot="1" x14ac:dyDescent="0.2">
      <c r="B53" s="1192" t="s">
        <v>19</v>
      </c>
      <c r="C53" s="1193"/>
      <c r="D53" s="110"/>
      <c r="E53" s="1194" t="s">
        <v>44</v>
      </c>
      <c r="F53" s="1194"/>
      <c r="G53" s="1194"/>
      <c r="H53" s="1195"/>
      <c r="I53" s="361">
        <v>6176</v>
      </c>
      <c r="J53" s="362">
        <v>6166</v>
      </c>
      <c r="K53" s="362">
        <v>4057</v>
      </c>
      <c r="L53" s="362">
        <v>1706</v>
      </c>
      <c r="M53" s="363">
        <v>718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3vq3Amn8mElQ8oDwfH+ikb+kmBMRmH1Fdt91eqbE5yPnGieASo+/pMRYAg22WJxJWmwh9XUWXo1ajPTyaaIEQ==" saltValue="GSYPlhZLsjO1scBa8jJ1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4423</v>
      </c>
      <c r="G55" s="122">
        <v>4779</v>
      </c>
      <c r="H55" s="123">
        <v>4636</v>
      </c>
    </row>
    <row r="56" spans="2:8" ht="52.5" customHeight="1" x14ac:dyDescent="0.15">
      <c r="B56" s="124"/>
      <c r="C56" s="1213" t="s">
        <v>47</v>
      </c>
      <c r="D56" s="1213"/>
      <c r="E56" s="1214"/>
      <c r="F56" s="125">
        <v>893</v>
      </c>
      <c r="G56" s="125">
        <v>896</v>
      </c>
      <c r="H56" s="126">
        <v>676</v>
      </c>
    </row>
    <row r="57" spans="2:8" ht="53.25" customHeight="1" x14ac:dyDescent="0.15">
      <c r="B57" s="124"/>
      <c r="C57" s="1215" t="s">
        <v>48</v>
      </c>
      <c r="D57" s="1215"/>
      <c r="E57" s="1216"/>
      <c r="F57" s="127">
        <v>8331</v>
      </c>
      <c r="G57" s="127">
        <v>8493</v>
      </c>
      <c r="H57" s="128">
        <v>7949</v>
      </c>
    </row>
    <row r="58" spans="2:8" ht="45.75" customHeight="1" x14ac:dyDescent="0.15">
      <c r="B58" s="129"/>
      <c r="C58" s="1203" t="s">
        <v>562</v>
      </c>
      <c r="D58" s="1204"/>
      <c r="E58" s="1205"/>
      <c r="F58" s="130">
        <v>2404</v>
      </c>
      <c r="G58" s="130">
        <v>2457</v>
      </c>
      <c r="H58" s="131">
        <v>2401</v>
      </c>
    </row>
    <row r="59" spans="2:8" ht="45.75" customHeight="1" x14ac:dyDescent="0.15">
      <c r="B59" s="129"/>
      <c r="C59" s="1203" t="s">
        <v>563</v>
      </c>
      <c r="D59" s="1204"/>
      <c r="E59" s="1205"/>
      <c r="F59" s="130">
        <v>1158</v>
      </c>
      <c r="G59" s="130">
        <v>1659</v>
      </c>
      <c r="H59" s="131">
        <v>1417</v>
      </c>
    </row>
    <row r="60" spans="2:8" ht="45.75" customHeight="1" x14ac:dyDescent="0.15">
      <c r="B60" s="129"/>
      <c r="C60" s="1203" t="s">
        <v>564</v>
      </c>
      <c r="D60" s="1204"/>
      <c r="E60" s="1205"/>
      <c r="F60" s="130">
        <v>804</v>
      </c>
      <c r="G60" s="130">
        <v>955</v>
      </c>
      <c r="H60" s="131">
        <v>1086</v>
      </c>
    </row>
    <row r="61" spans="2:8" ht="45.75" customHeight="1" x14ac:dyDescent="0.15">
      <c r="B61" s="129"/>
      <c r="C61" s="1203" t="s">
        <v>565</v>
      </c>
      <c r="D61" s="1204"/>
      <c r="E61" s="1205"/>
      <c r="F61" s="130">
        <v>1081</v>
      </c>
      <c r="G61" s="130">
        <v>1082</v>
      </c>
      <c r="H61" s="131">
        <v>1082</v>
      </c>
    </row>
    <row r="62" spans="2:8" ht="45.75" customHeight="1" thickBot="1" x14ac:dyDescent="0.2">
      <c r="B62" s="132"/>
      <c r="C62" s="1206" t="s">
        <v>566</v>
      </c>
      <c r="D62" s="1207"/>
      <c r="E62" s="1208"/>
      <c r="F62" s="133">
        <v>691</v>
      </c>
      <c r="G62" s="133">
        <v>691</v>
      </c>
      <c r="H62" s="134">
        <v>691</v>
      </c>
    </row>
    <row r="63" spans="2:8" ht="52.5" customHeight="1" thickBot="1" x14ac:dyDescent="0.2">
      <c r="B63" s="135"/>
      <c r="C63" s="1209" t="s">
        <v>49</v>
      </c>
      <c r="D63" s="1209"/>
      <c r="E63" s="1210"/>
      <c r="F63" s="136">
        <v>13647</v>
      </c>
      <c r="G63" s="136">
        <v>14168</v>
      </c>
      <c r="H63" s="137">
        <v>13260</v>
      </c>
    </row>
    <row r="64" spans="2:8" x14ac:dyDescent="0.15"/>
  </sheetData>
  <sheetProtection algorithmName="SHA-512" hashValue="11fsX04OHkiPFQiSRWGPxBwiyf4HyAyz0qHxl3QUjj/RmUope20m9OLkrkiJ0LmUqJVJfrpPsnXxQejLJC8Exg==" saltValue="hHCNSw0B4GxyUm15uJBj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126161</v>
      </c>
      <c r="E3" s="156"/>
      <c r="F3" s="157">
        <v>62383</v>
      </c>
      <c r="G3" s="158"/>
      <c r="H3" s="159"/>
    </row>
    <row r="4" spans="1:8" x14ac:dyDescent="0.15">
      <c r="A4" s="160"/>
      <c r="B4" s="161"/>
      <c r="C4" s="162"/>
      <c r="D4" s="163">
        <v>102844</v>
      </c>
      <c r="E4" s="164"/>
      <c r="F4" s="165">
        <v>35325</v>
      </c>
      <c r="G4" s="166"/>
      <c r="H4" s="167"/>
    </row>
    <row r="5" spans="1:8" x14ac:dyDescent="0.15">
      <c r="A5" s="148" t="s">
        <v>518</v>
      </c>
      <c r="B5" s="153"/>
      <c r="C5" s="154"/>
      <c r="D5" s="155">
        <v>29273</v>
      </c>
      <c r="E5" s="156"/>
      <c r="F5" s="157">
        <v>63812</v>
      </c>
      <c r="G5" s="158"/>
      <c r="H5" s="159"/>
    </row>
    <row r="6" spans="1:8" x14ac:dyDescent="0.15">
      <c r="A6" s="160"/>
      <c r="B6" s="161"/>
      <c r="C6" s="162"/>
      <c r="D6" s="163">
        <v>19642</v>
      </c>
      <c r="E6" s="164"/>
      <c r="F6" s="165">
        <v>33848</v>
      </c>
      <c r="G6" s="166"/>
      <c r="H6" s="167"/>
    </row>
    <row r="7" spans="1:8" x14ac:dyDescent="0.15">
      <c r="A7" s="148" t="s">
        <v>519</v>
      </c>
      <c r="B7" s="153"/>
      <c r="C7" s="154"/>
      <c r="D7" s="155">
        <v>35208</v>
      </c>
      <c r="E7" s="156"/>
      <c r="F7" s="157">
        <v>54225</v>
      </c>
      <c r="G7" s="158"/>
      <c r="H7" s="159"/>
    </row>
    <row r="8" spans="1:8" x14ac:dyDescent="0.15">
      <c r="A8" s="160"/>
      <c r="B8" s="161"/>
      <c r="C8" s="162"/>
      <c r="D8" s="163">
        <v>28139</v>
      </c>
      <c r="E8" s="164"/>
      <c r="F8" s="165">
        <v>27337</v>
      </c>
      <c r="G8" s="166"/>
      <c r="H8" s="167"/>
    </row>
    <row r="9" spans="1:8" x14ac:dyDescent="0.15">
      <c r="A9" s="148" t="s">
        <v>520</v>
      </c>
      <c r="B9" s="153"/>
      <c r="C9" s="154"/>
      <c r="D9" s="155">
        <v>33382</v>
      </c>
      <c r="E9" s="156"/>
      <c r="F9" s="157">
        <v>54016</v>
      </c>
      <c r="G9" s="158"/>
      <c r="H9" s="159"/>
    </row>
    <row r="10" spans="1:8" x14ac:dyDescent="0.15">
      <c r="A10" s="160"/>
      <c r="B10" s="161"/>
      <c r="C10" s="162"/>
      <c r="D10" s="163">
        <v>23574</v>
      </c>
      <c r="E10" s="164"/>
      <c r="F10" s="165">
        <v>28078</v>
      </c>
      <c r="G10" s="166"/>
      <c r="H10" s="167"/>
    </row>
    <row r="11" spans="1:8" x14ac:dyDescent="0.15">
      <c r="A11" s="148" t="s">
        <v>521</v>
      </c>
      <c r="B11" s="153"/>
      <c r="C11" s="154"/>
      <c r="D11" s="155">
        <v>54529</v>
      </c>
      <c r="E11" s="156"/>
      <c r="F11" s="157">
        <v>52786</v>
      </c>
      <c r="G11" s="158"/>
      <c r="H11" s="159"/>
    </row>
    <row r="12" spans="1:8" x14ac:dyDescent="0.15">
      <c r="A12" s="160"/>
      <c r="B12" s="161"/>
      <c r="C12" s="168"/>
      <c r="D12" s="163">
        <v>37843</v>
      </c>
      <c r="E12" s="164"/>
      <c r="F12" s="165">
        <v>28742</v>
      </c>
      <c r="G12" s="166"/>
      <c r="H12" s="167"/>
    </row>
    <row r="13" spans="1:8" x14ac:dyDescent="0.15">
      <c r="A13" s="148"/>
      <c r="B13" s="153"/>
      <c r="C13" s="169"/>
      <c r="D13" s="170">
        <v>55711</v>
      </c>
      <c r="E13" s="171"/>
      <c r="F13" s="172">
        <v>57444</v>
      </c>
      <c r="G13" s="173"/>
      <c r="H13" s="159"/>
    </row>
    <row r="14" spans="1:8" x14ac:dyDescent="0.15">
      <c r="A14" s="160"/>
      <c r="B14" s="161"/>
      <c r="C14" s="162"/>
      <c r="D14" s="163">
        <v>42408</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3.04</v>
      </c>
      <c r="C19" s="174">
        <f>ROUND(VALUE(SUBSTITUTE(実質収支比率等に係る経年分析!G$48,"▲","-")),2)</f>
        <v>8.2899999999999991</v>
      </c>
      <c r="D19" s="174">
        <f>ROUND(VALUE(SUBSTITUTE(実質収支比率等に係る経年分析!H$48,"▲","-")),2)</f>
        <v>4.6900000000000004</v>
      </c>
      <c r="E19" s="174">
        <f>ROUND(VALUE(SUBSTITUTE(実質収支比率等に係る経年分析!I$48,"▲","-")),2)</f>
        <v>6.67</v>
      </c>
      <c r="F19" s="174">
        <f>ROUND(VALUE(SUBSTITUTE(実質収支比率等に係る経年分析!J$48,"▲","-")),2)</f>
        <v>5.0199999999999996</v>
      </c>
    </row>
    <row r="20" spans="1:11" x14ac:dyDescent="0.15">
      <c r="A20" s="174" t="s">
        <v>53</v>
      </c>
      <c r="B20" s="174">
        <f>ROUND(VALUE(SUBSTITUTE(実質収支比率等に係る経年分析!F$47,"▲","-")),2)</f>
        <v>24.06</v>
      </c>
      <c r="C20" s="174">
        <f>ROUND(VALUE(SUBSTITUTE(実質収支比率等に係る経年分析!G$47,"▲","-")),2)</f>
        <v>22.82</v>
      </c>
      <c r="D20" s="174">
        <f>ROUND(VALUE(SUBSTITUTE(実質収支比率等に係る経年分析!H$47,"▲","-")),2)</f>
        <v>26.15</v>
      </c>
      <c r="E20" s="174">
        <f>ROUND(VALUE(SUBSTITUTE(実質収支比率等に係る経年分析!I$47,"▲","-")),2)</f>
        <v>29.1</v>
      </c>
      <c r="F20" s="174">
        <f>ROUND(VALUE(SUBSTITUTE(実質収支比率等に係る経年分析!J$47,"▲","-")),2)</f>
        <v>27.35</v>
      </c>
    </row>
    <row r="21" spans="1:11" x14ac:dyDescent="0.15">
      <c r="A21" s="174" t="s">
        <v>54</v>
      </c>
      <c r="B21" s="174">
        <f>IF(ISNUMBER(VALUE(SUBSTITUTE(実質収支比率等に係る経年分析!F$49,"▲","-"))),ROUND(VALUE(SUBSTITUTE(実質収支比率等に係る経年分析!F$49,"▲","-")),2),NA())</f>
        <v>-0.86</v>
      </c>
      <c r="C21" s="174">
        <f>IF(ISNUMBER(VALUE(SUBSTITUTE(実質収支比率等に係る経年分析!G$49,"▲","-"))),ROUND(VALUE(SUBSTITUTE(実質収支比率等に係る経年分析!G$49,"▲","-")),2),NA())</f>
        <v>3.11</v>
      </c>
      <c r="D21" s="174">
        <f>IF(ISNUMBER(VALUE(SUBSTITUTE(実質収支比率等に係る経年分析!H$49,"▲","-"))),ROUND(VALUE(SUBSTITUTE(実質収支比率等に係る経年分析!H$49,"▲","-")),2),NA())</f>
        <v>-3.27</v>
      </c>
      <c r="E21" s="174">
        <f>IF(ISNUMBER(VALUE(SUBSTITUTE(実質収支比率等に係る経年分析!I$49,"▲","-"))),ROUND(VALUE(SUBSTITUTE(実質収支比率等に係る経年分析!I$49,"▲","-")),2),NA())</f>
        <v>1.57</v>
      </c>
      <c r="F21" s="174">
        <f>IF(ISNUMBER(VALUE(SUBSTITUTE(実質収支比率等に係る経年分析!J$49,"▲","-"))),ROUND(VALUE(SUBSTITUTE(実質収支比率等に係る経年分析!J$49,"▲","-")),2),NA())</f>
        <v>-5.54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4.6900000000000004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3638</v>
      </c>
      <c r="E42" s="176"/>
      <c r="F42" s="176"/>
      <c r="G42" s="176">
        <f>'実質公債費比率（分子）の構造'!L$52</f>
        <v>3480</v>
      </c>
      <c r="H42" s="176"/>
      <c r="I42" s="176"/>
      <c r="J42" s="176">
        <f>'実質公債費比率（分子）の構造'!M$52</f>
        <v>3477</v>
      </c>
      <c r="K42" s="176"/>
      <c r="L42" s="176"/>
      <c r="M42" s="176">
        <f>'実質公債費比率（分子）の構造'!N$52</f>
        <v>3440</v>
      </c>
      <c r="N42" s="176"/>
      <c r="O42" s="176"/>
      <c r="P42" s="176">
        <f>'実質公債費比率（分子）の構造'!O$52</f>
        <v>3725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154</v>
      </c>
      <c r="C45" s="176"/>
      <c r="D45" s="176"/>
      <c r="E45" s="176">
        <f>'実質公債費比率（分子）の構造'!L$49</f>
        <v>219</v>
      </c>
      <c r="F45" s="176"/>
      <c r="G45" s="176"/>
      <c r="H45" s="176">
        <f>'実質公債費比率（分子）の構造'!M$49</f>
        <v>218</v>
      </c>
      <c r="I45" s="176"/>
      <c r="J45" s="176"/>
      <c r="K45" s="176">
        <f>'実質公債費比率（分子）の構造'!N$49</f>
        <v>213</v>
      </c>
      <c r="L45" s="176"/>
      <c r="M45" s="176"/>
      <c r="N45" s="176">
        <f>'実質公債費比率（分子）の構造'!O$49</f>
        <v>279</v>
      </c>
      <c r="O45" s="176"/>
      <c r="P45" s="176"/>
    </row>
    <row r="46" spans="1:16" x14ac:dyDescent="0.15">
      <c r="A46" s="176" t="s">
        <v>64</v>
      </c>
      <c r="B46" s="176">
        <f>'実質公債費比率（分子）の構造'!K$48</f>
        <v>1575</v>
      </c>
      <c r="C46" s="176"/>
      <c r="D46" s="176"/>
      <c r="E46" s="176">
        <f>'実質公債費比率（分子）の構造'!L$48</f>
        <v>1648</v>
      </c>
      <c r="F46" s="176"/>
      <c r="G46" s="176"/>
      <c r="H46" s="176">
        <f>'実質公債費比率（分子）の構造'!M$48</f>
        <v>1676</v>
      </c>
      <c r="I46" s="176"/>
      <c r="J46" s="176"/>
      <c r="K46" s="176">
        <f>'実質公債費比率（分子）の構造'!N$48</f>
        <v>1481</v>
      </c>
      <c r="L46" s="176"/>
      <c r="M46" s="176"/>
      <c r="N46" s="176">
        <f>'実質公債費比率（分子）の構造'!O$48</f>
        <v>1446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2895</v>
      </c>
      <c r="C49" s="176"/>
      <c r="D49" s="176"/>
      <c r="E49" s="176">
        <f>'実質公債費比率（分子）の構造'!L$45</f>
        <v>2814</v>
      </c>
      <c r="F49" s="176"/>
      <c r="G49" s="176"/>
      <c r="H49" s="176">
        <f>'実質公債費比率（分子）の構造'!M$45</f>
        <v>3000</v>
      </c>
      <c r="I49" s="176"/>
      <c r="J49" s="176"/>
      <c r="K49" s="176">
        <f>'実質公債費比率（分子）の構造'!N$45</f>
        <v>3076</v>
      </c>
      <c r="L49" s="176"/>
      <c r="M49" s="176"/>
      <c r="N49" s="176">
        <f>'実質公債費比率（分子）の構造'!O$45</f>
        <v>3587</v>
      </c>
      <c r="O49" s="176"/>
      <c r="P49" s="176"/>
    </row>
    <row r="50" spans="1:16" x14ac:dyDescent="0.15">
      <c r="A50" s="176" t="s">
        <v>67</v>
      </c>
      <c r="B50" s="176" t="e">
        <f>NA()</f>
        <v>#N/A</v>
      </c>
      <c r="C50" s="176">
        <f>IF(ISNUMBER('実質公債費比率（分子）の構造'!K$53),'実質公債費比率（分子）の構造'!K$53,NA())</f>
        <v>986</v>
      </c>
      <c r="D50" s="176" t="e">
        <f>NA()</f>
        <v>#N/A</v>
      </c>
      <c r="E50" s="176" t="e">
        <f>NA()</f>
        <v>#N/A</v>
      </c>
      <c r="F50" s="176">
        <f>IF(ISNUMBER('実質公債費比率（分子）の構造'!L$53),'実質公債費比率（分子）の構造'!L$53,NA())</f>
        <v>1201</v>
      </c>
      <c r="G50" s="176" t="e">
        <f>NA()</f>
        <v>#N/A</v>
      </c>
      <c r="H50" s="176" t="e">
        <f>NA()</f>
        <v>#N/A</v>
      </c>
      <c r="I50" s="176">
        <f>IF(ISNUMBER('実質公債費比率（分子）の構造'!M$53),'実質公債費比率（分子）の構造'!M$53,NA())</f>
        <v>1417</v>
      </c>
      <c r="J50" s="176" t="e">
        <f>NA()</f>
        <v>#N/A</v>
      </c>
      <c r="K50" s="176" t="e">
        <f>NA()</f>
        <v>#N/A</v>
      </c>
      <c r="L50" s="176">
        <f>IF(ISNUMBER('実質公債費比率（分子）の構造'!N$53),'実質公債費比率（分子）の構造'!N$53,NA())</f>
        <v>1330</v>
      </c>
      <c r="M50" s="176" t="e">
        <f>NA()</f>
        <v>#N/A</v>
      </c>
      <c r="N50" s="176" t="e">
        <f>NA()</f>
        <v>#N/A</v>
      </c>
      <c r="O50" s="176">
        <f>IF(ISNUMBER('実質公債費比率（分子）の構造'!O$53),'実質公債費比率（分子）の構造'!O$53,NA())</f>
        <v>1587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36392</v>
      </c>
      <c r="E56" s="175"/>
      <c r="F56" s="175"/>
      <c r="G56" s="175">
        <f>'将来負担比率（分子）の構造'!J$52</f>
        <v>35681</v>
      </c>
      <c r="H56" s="175"/>
      <c r="I56" s="175"/>
      <c r="J56" s="175">
        <f>'将来負担比率（分子）の構造'!K$52</f>
        <v>34733</v>
      </c>
      <c r="K56" s="175"/>
      <c r="L56" s="175"/>
      <c r="M56" s="175">
        <f>'将来負担比率（分子）の構造'!L$52</f>
        <v>32871</v>
      </c>
      <c r="N56" s="175"/>
      <c r="O56" s="175"/>
      <c r="P56" s="175">
        <f>'将来負担比率（分子）の構造'!M$52</f>
        <v>30848</v>
      </c>
    </row>
    <row r="57" spans="1:16" x14ac:dyDescent="0.15">
      <c r="A57" s="175" t="s">
        <v>42</v>
      </c>
      <c r="B57" s="175"/>
      <c r="C57" s="175"/>
      <c r="D57" s="175">
        <f>'将来負担比率（分子）の構造'!I$51</f>
        <v>2633</v>
      </c>
      <c r="E57" s="175"/>
      <c r="F57" s="175"/>
      <c r="G57" s="175">
        <f>'将来負担比率（分子）の構造'!J$51</f>
        <v>2475</v>
      </c>
      <c r="H57" s="175"/>
      <c r="I57" s="175"/>
      <c r="J57" s="175">
        <f>'将来負担比率（分子）の構造'!K$51</f>
        <v>2322</v>
      </c>
      <c r="K57" s="175"/>
      <c r="L57" s="175"/>
      <c r="M57" s="175">
        <f>'将来負担比率（分子）の構造'!L$51</f>
        <v>2137</v>
      </c>
      <c r="N57" s="175"/>
      <c r="O57" s="175"/>
      <c r="P57" s="175">
        <f>'将来負担比率（分子）の構造'!M$51</f>
        <v>2041</v>
      </c>
    </row>
    <row r="58" spans="1:16" x14ac:dyDescent="0.15">
      <c r="A58" s="175" t="s">
        <v>41</v>
      </c>
      <c r="B58" s="175"/>
      <c r="C58" s="175"/>
      <c r="D58" s="175">
        <f>'将来負担比率（分子）の構造'!I$50</f>
        <v>10610</v>
      </c>
      <c r="E58" s="175"/>
      <c r="F58" s="175"/>
      <c r="G58" s="175">
        <f>'将来負担比率（分子）の構造'!J$50</f>
        <v>10933</v>
      </c>
      <c r="H58" s="175"/>
      <c r="I58" s="175"/>
      <c r="J58" s="175">
        <f>'将来負担比率（分子）の構造'!K$50</f>
        <v>13688</v>
      </c>
      <c r="K58" s="175"/>
      <c r="L58" s="175"/>
      <c r="M58" s="175">
        <f>'将来負担比率（分子）の構造'!L$50</f>
        <v>14484</v>
      </c>
      <c r="N58" s="175"/>
      <c r="O58" s="175"/>
      <c r="P58" s="175">
        <f>'将来負担比率（分子）の構造'!M$50</f>
        <v>13768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3219</v>
      </c>
      <c r="C62" s="175"/>
      <c r="D62" s="175"/>
      <c r="E62" s="175">
        <f>'将来負担比率（分子）の構造'!J$45</f>
        <v>3232</v>
      </c>
      <c r="F62" s="175"/>
      <c r="G62" s="175"/>
      <c r="H62" s="175">
        <f>'将来負担比率（分子）の構造'!K$45</f>
        <v>3295</v>
      </c>
      <c r="I62" s="175"/>
      <c r="J62" s="175"/>
      <c r="K62" s="175">
        <f>'将来負担比率（分子）の構造'!L$45</f>
        <v>3247</v>
      </c>
      <c r="L62" s="175"/>
      <c r="M62" s="175"/>
      <c r="N62" s="175">
        <f>'将来負担比率（分子）の構造'!M$45</f>
        <v>3266</v>
      </c>
      <c r="O62" s="175"/>
      <c r="P62" s="175"/>
    </row>
    <row r="63" spans="1:16" x14ac:dyDescent="0.15">
      <c r="A63" s="175" t="s">
        <v>34</v>
      </c>
      <c r="B63" s="175">
        <f>'将来負担比率（分子）の構造'!I$44</f>
        <v>2374</v>
      </c>
      <c r="C63" s="175"/>
      <c r="D63" s="175"/>
      <c r="E63" s="175">
        <f>'将来負担比率（分子）の構造'!J$44</f>
        <v>2604</v>
      </c>
      <c r="F63" s="175"/>
      <c r="G63" s="175"/>
      <c r="H63" s="175">
        <f>'将来負担比率（分子）の構造'!K$44</f>
        <v>2652</v>
      </c>
      <c r="I63" s="175"/>
      <c r="J63" s="175"/>
      <c r="K63" s="175">
        <f>'将来負担比率（分子）の構造'!L$44</f>
        <v>2447</v>
      </c>
      <c r="L63" s="175"/>
      <c r="M63" s="175"/>
      <c r="N63" s="175">
        <f>'将来負担比率（分子）の構造'!M$44</f>
        <v>2306</v>
      </c>
      <c r="O63" s="175"/>
      <c r="P63" s="175"/>
    </row>
    <row r="64" spans="1:16" x14ac:dyDescent="0.15">
      <c r="A64" s="175" t="s">
        <v>33</v>
      </c>
      <c r="B64" s="175">
        <f>'将来負担比率（分子）の構造'!I$43</f>
        <v>18466</v>
      </c>
      <c r="C64" s="175"/>
      <c r="D64" s="175"/>
      <c r="E64" s="175">
        <f>'将来負担比率（分子）の構造'!J$43</f>
        <v>17456</v>
      </c>
      <c r="F64" s="175"/>
      <c r="G64" s="175"/>
      <c r="H64" s="175">
        <f>'将来負担比率（分子）の構造'!K$43</f>
        <v>16602</v>
      </c>
      <c r="I64" s="175"/>
      <c r="J64" s="175"/>
      <c r="K64" s="175">
        <f>'将来負担比率（分子）の構造'!L$43</f>
        <v>15080</v>
      </c>
      <c r="L64" s="175"/>
      <c r="M64" s="175"/>
      <c r="N64" s="175">
        <f>'将来負担比率（分子）の構造'!M$43</f>
        <v>13553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31752</v>
      </c>
      <c r="C66" s="175"/>
      <c r="D66" s="175"/>
      <c r="E66" s="175">
        <f>'将来負担比率（分子）の構造'!J$41</f>
        <v>31963</v>
      </c>
      <c r="F66" s="175"/>
      <c r="G66" s="175"/>
      <c r="H66" s="175">
        <f>'将来負担比率（分子）の構造'!K$41</f>
        <v>32251</v>
      </c>
      <c r="I66" s="175"/>
      <c r="J66" s="175"/>
      <c r="K66" s="175">
        <f>'将来負担比率（分子）の構造'!L$41</f>
        <v>30424</v>
      </c>
      <c r="L66" s="175"/>
      <c r="M66" s="175"/>
      <c r="N66" s="175">
        <f>'将来負担比率（分子）の構造'!M$41</f>
        <v>28250</v>
      </c>
      <c r="O66" s="175"/>
      <c r="P66" s="175"/>
    </row>
    <row r="67" spans="1:16" x14ac:dyDescent="0.15">
      <c r="A67" s="175" t="s">
        <v>71</v>
      </c>
      <c r="B67" s="175" t="e">
        <f>NA()</f>
        <v>#N/A</v>
      </c>
      <c r="C67" s="175">
        <f>IF(ISNUMBER('将来負担比率（分子）の構造'!I$53), IF('将来負担比率（分子）の構造'!I$53 &lt; 0, 0, '将来負担比率（分子）の構造'!I$53), NA())</f>
        <v>6176</v>
      </c>
      <c r="D67" s="175" t="e">
        <f>NA()</f>
        <v>#N/A</v>
      </c>
      <c r="E67" s="175" t="e">
        <f>NA()</f>
        <v>#N/A</v>
      </c>
      <c r="F67" s="175">
        <f>IF(ISNUMBER('将来負担比率（分子）の構造'!J$53), IF('将来負担比率（分子）の構造'!J$53 &lt; 0, 0, '将来負担比率（分子）の構造'!J$53), NA())</f>
        <v>6166</v>
      </c>
      <c r="G67" s="175" t="e">
        <f>NA()</f>
        <v>#N/A</v>
      </c>
      <c r="H67" s="175" t="e">
        <f>NA()</f>
        <v>#N/A</v>
      </c>
      <c r="I67" s="175">
        <f>IF(ISNUMBER('将来負担比率（分子）の構造'!K$53), IF('将来負担比率（分子）の構造'!K$53 &lt; 0, 0, '将来負担比率（分子）の構造'!K$53), NA())</f>
        <v>4057</v>
      </c>
      <c r="J67" s="175" t="e">
        <f>NA()</f>
        <v>#N/A</v>
      </c>
      <c r="K67" s="175" t="e">
        <f>NA()</f>
        <v>#N/A</v>
      </c>
      <c r="L67" s="175">
        <f>IF(ISNUMBER('将来負担比率（分子）の構造'!L$53), IF('将来負担比率（分子）の構造'!L$53 &lt; 0, 0, '将来負担比率（分子）の構造'!L$53), NA())</f>
        <v>1706</v>
      </c>
      <c r="M67" s="175" t="e">
        <f>NA()</f>
        <v>#N/A</v>
      </c>
      <c r="N67" s="175" t="e">
        <f>NA()</f>
        <v>#N/A</v>
      </c>
      <c r="O67" s="175">
        <f>IF(ISNUMBER('将来負担比率（分子）の構造'!M$53), IF('将来負担比率（分子）の構造'!M$53 &lt; 0, 0, '将来負担比率（分子）の構造'!M$53), NA())</f>
        <v>718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4423</v>
      </c>
      <c r="C72" s="179">
        <f>基金残高に係る経年分析!G55</f>
        <v>4779</v>
      </c>
      <c r="D72" s="179">
        <f>基金残高に係る経年分析!H55</f>
        <v>4636</v>
      </c>
    </row>
    <row r="73" spans="1:16" x14ac:dyDescent="0.15">
      <c r="A73" s="178" t="s">
        <v>74</v>
      </c>
      <c r="B73" s="179">
        <f>基金残高に係る経年分析!F56</f>
        <v>893</v>
      </c>
      <c r="C73" s="179">
        <f>基金残高に係る経年分析!G56</f>
        <v>896</v>
      </c>
      <c r="D73" s="179">
        <f>基金残高に係る経年分析!H56</f>
        <v>676</v>
      </c>
    </row>
    <row r="74" spans="1:16" x14ac:dyDescent="0.15">
      <c r="A74" s="178" t="s">
        <v>75</v>
      </c>
      <c r="B74" s="179">
        <f>基金残高に係る経年分析!F57</f>
        <v>8331</v>
      </c>
      <c r="C74" s="179">
        <f>基金残高に係る経年分析!G57</f>
        <v>8493</v>
      </c>
      <c r="D74" s="179">
        <f>基金残高に係る経年分析!H57</f>
        <v>7949</v>
      </c>
    </row>
  </sheetData>
  <sheetProtection algorithmName="SHA-512" hashValue="V9s63PfhWp51GhNNWO/B0dr2zH3ZBmZX8BU9kreGTG8Men3bqCBg9YRvGkPEzVcEDme8Syq7usyNqDUyGk0j4w==" saltValue="bvAvCqtKe5VeFoSHMntq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default</cp:lastModifiedBy>
  <cp:lastPrinted>2025-03-06T23:29:08Z</cp:lastPrinted>
  <dcterms:created xsi:type="dcterms:W3CDTF">2025-02-19T02:29:05Z</dcterms:created>
  <dcterms:modified xsi:type="dcterms:W3CDTF">2025-03-25T23:43:34Z</dcterms:modified>
  <cp:category/>
</cp:coreProperties>
</file>